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57"/>
  </bookViews>
  <sheets>
    <sheet name="Тазовский" sheetId="4" r:id="rId1"/>
  </sheets>
  <calcPr calcId="124519"/>
</workbook>
</file>

<file path=xl/calcChain.xml><?xml version="1.0" encoding="utf-8"?>
<calcChain xmlns="http://schemas.openxmlformats.org/spreadsheetml/2006/main">
  <c r="H94" i="4"/>
  <c r="F114"/>
  <c r="H93"/>
  <c r="F112"/>
  <c r="F103"/>
  <c r="F104"/>
  <c r="F105"/>
  <c r="F106"/>
  <c r="F107"/>
  <c r="F108"/>
  <c r="F109"/>
  <c r="F110"/>
  <c r="F111"/>
  <c r="F113"/>
  <c r="H97"/>
  <c r="F97" s="1"/>
  <c r="H98"/>
  <c r="F98" s="1"/>
  <c r="H99"/>
  <c r="F99" s="1"/>
  <c r="H100"/>
  <c r="F100" s="1"/>
  <c r="H101"/>
  <c r="F101" s="1"/>
  <c r="H102"/>
  <c r="F102" s="1"/>
  <c r="H96"/>
  <c r="F96" s="1"/>
  <c r="E95"/>
  <c r="C97"/>
  <c r="C98"/>
  <c r="C99"/>
  <c r="C100"/>
  <c r="C101"/>
  <c r="C102"/>
  <c r="C96"/>
  <c r="I137"/>
  <c r="G13"/>
  <c r="G12"/>
  <c r="G10"/>
  <c r="J151"/>
  <c r="K151"/>
  <c r="G155"/>
  <c r="H155"/>
  <c r="H95" l="1"/>
  <c r="F95" s="1"/>
  <c r="C95"/>
  <c r="I157"/>
  <c r="F157"/>
  <c r="C157"/>
  <c r="I156"/>
  <c r="F156"/>
  <c r="C156"/>
  <c r="I155"/>
  <c r="F155"/>
  <c r="C155"/>
  <c r="I152"/>
  <c r="G152"/>
  <c r="F152" s="1"/>
  <c r="D152"/>
  <c r="C152" s="1"/>
  <c r="I151"/>
  <c r="H151"/>
  <c r="E151"/>
  <c r="I150"/>
  <c r="F150"/>
  <c r="I149"/>
  <c r="F149"/>
  <c r="C149"/>
  <c r="I148"/>
  <c r="F148"/>
  <c r="C148"/>
  <c r="I147"/>
  <c r="F147"/>
  <c r="C147"/>
  <c r="I146"/>
  <c r="F146"/>
  <c r="C146"/>
  <c r="I145"/>
  <c r="F145"/>
  <c r="C145"/>
  <c r="I144"/>
  <c r="F144"/>
  <c r="C144"/>
  <c r="I143"/>
  <c r="F143"/>
  <c r="C143"/>
  <c r="I142"/>
  <c r="F142"/>
  <c r="C142"/>
  <c r="I141"/>
  <c r="F141"/>
  <c r="C141"/>
  <c r="K140"/>
  <c r="J140"/>
  <c r="H140"/>
  <c r="G140"/>
  <c r="E140"/>
  <c r="D140"/>
  <c r="F139"/>
  <c r="C139"/>
  <c r="F138"/>
  <c r="C138"/>
  <c r="F137"/>
  <c r="C137"/>
  <c r="K132"/>
  <c r="J132"/>
  <c r="H132"/>
  <c r="G132"/>
  <c r="E132"/>
  <c r="D132"/>
  <c r="K126"/>
  <c r="J126"/>
  <c r="G126"/>
  <c r="F126" s="1"/>
  <c r="D126"/>
  <c r="C126" s="1"/>
  <c r="K121"/>
  <c r="J121"/>
  <c r="H121"/>
  <c r="G121"/>
  <c r="E121"/>
  <c r="D121"/>
  <c r="K116"/>
  <c r="J116"/>
  <c r="G116"/>
  <c r="F116" s="1"/>
  <c r="D116"/>
  <c r="C116" s="1"/>
  <c r="I94"/>
  <c r="F94"/>
  <c r="C94"/>
  <c r="K93"/>
  <c r="J93"/>
  <c r="G93"/>
  <c r="E93"/>
  <c r="D93"/>
  <c r="I91"/>
  <c r="F91"/>
  <c r="C91"/>
  <c r="I90"/>
  <c r="F90"/>
  <c r="C90"/>
  <c r="I89"/>
  <c r="F89"/>
  <c r="C89"/>
  <c r="I88"/>
  <c r="F88"/>
  <c r="C88"/>
  <c r="I87"/>
  <c r="F87"/>
  <c r="C87"/>
  <c r="I86"/>
  <c r="F86"/>
  <c r="C86"/>
  <c r="I85"/>
  <c r="F85"/>
  <c r="C85"/>
  <c r="I84"/>
  <c r="F84"/>
  <c r="C84"/>
  <c r="I83"/>
  <c r="F83"/>
  <c r="C83"/>
  <c r="I82"/>
  <c r="F82"/>
  <c r="C82"/>
  <c r="K81"/>
  <c r="J81"/>
  <c r="H81"/>
  <c r="G81"/>
  <c r="E81"/>
  <c r="D81"/>
  <c r="I79"/>
  <c r="F79"/>
  <c r="C79"/>
  <c r="I78"/>
  <c r="F78"/>
  <c r="C78"/>
  <c r="I77"/>
  <c r="F77"/>
  <c r="C77"/>
  <c r="I76"/>
  <c r="F76"/>
  <c r="C76"/>
  <c r="I75"/>
  <c r="F75"/>
  <c r="C75"/>
  <c r="I74"/>
  <c r="F74"/>
  <c r="C74"/>
  <c r="I73"/>
  <c r="F73"/>
  <c r="C73"/>
  <c r="I72"/>
  <c r="F72"/>
  <c r="C72"/>
  <c r="I71"/>
  <c r="F71"/>
  <c r="C71"/>
  <c r="I70"/>
  <c r="F70"/>
  <c r="C70"/>
  <c r="K69"/>
  <c r="J69"/>
  <c r="H69"/>
  <c r="G69"/>
  <c r="E69"/>
  <c r="D69"/>
  <c r="I67"/>
  <c r="F67"/>
  <c r="C67"/>
  <c r="I66"/>
  <c r="F66"/>
  <c r="C66"/>
  <c r="I65"/>
  <c r="F65"/>
  <c r="C65"/>
  <c r="I64"/>
  <c r="F64"/>
  <c r="C64"/>
  <c r="I63"/>
  <c r="F63"/>
  <c r="C63"/>
  <c r="I62"/>
  <c r="F62"/>
  <c r="C62"/>
  <c r="I61"/>
  <c r="F61"/>
  <c r="C61"/>
  <c r="I60"/>
  <c r="F60"/>
  <c r="C60"/>
  <c r="I59"/>
  <c r="F59"/>
  <c r="C59"/>
  <c r="I58"/>
  <c r="F58"/>
  <c r="C58"/>
  <c r="K57"/>
  <c r="J57"/>
  <c r="H57"/>
  <c r="G57"/>
  <c r="E57"/>
  <c r="D57"/>
  <c r="I55"/>
  <c r="F55"/>
  <c r="C55"/>
  <c r="I54"/>
  <c r="F54"/>
  <c r="C54"/>
  <c r="I53"/>
  <c r="F53"/>
  <c r="C53"/>
  <c r="I52"/>
  <c r="F52"/>
  <c r="C52"/>
  <c r="I51"/>
  <c r="F51"/>
  <c r="C51"/>
  <c r="I50"/>
  <c r="F50"/>
  <c r="C50"/>
  <c r="I49"/>
  <c r="F49"/>
  <c r="C49"/>
  <c r="I48"/>
  <c r="F48"/>
  <c r="C48"/>
  <c r="I47"/>
  <c r="F47"/>
  <c r="C47"/>
  <c r="I46"/>
  <c r="F46"/>
  <c r="C46"/>
  <c r="K45"/>
  <c r="J45"/>
  <c r="H45"/>
  <c r="G45"/>
  <c r="E45"/>
  <c r="D45"/>
  <c r="I43"/>
  <c r="F43"/>
  <c r="C43"/>
  <c r="I42"/>
  <c r="F42"/>
  <c r="C42"/>
  <c r="I41"/>
  <c r="F41"/>
  <c r="C41"/>
  <c r="I40"/>
  <c r="F40"/>
  <c r="C40"/>
  <c r="I39"/>
  <c r="F39"/>
  <c r="C39"/>
  <c r="I38"/>
  <c r="F38"/>
  <c r="C38"/>
  <c r="I37"/>
  <c r="F37"/>
  <c r="C37"/>
  <c r="I36"/>
  <c r="F36"/>
  <c r="C36"/>
  <c r="I35"/>
  <c r="F35"/>
  <c r="C35"/>
  <c r="I34"/>
  <c r="F34"/>
  <c r="C34"/>
  <c r="K33"/>
  <c r="J33"/>
  <c r="H33"/>
  <c r="G33"/>
  <c r="E33"/>
  <c r="D33"/>
  <c r="I31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K21"/>
  <c r="J21"/>
  <c r="H21"/>
  <c r="G21"/>
  <c r="E21"/>
  <c r="D21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F10"/>
  <c r="C10"/>
  <c r="K9"/>
  <c r="J9"/>
  <c r="H9"/>
  <c r="G9"/>
  <c r="E9"/>
  <c r="D9"/>
  <c r="I116" l="1"/>
  <c r="I126"/>
  <c r="C132"/>
  <c r="E115"/>
  <c r="K115"/>
  <c r="K7" s="1"/>
  <c r="I69"/>
  <c r="C81"/>
  <c r="F81"/>
  <c r="F93"/>
  <c r="I93"/>
  <c r="C45"/>
  <c r="I45"/>
  <c r="F57"/>
  <c r="C21"/>
  <c r="F21"/>
  <c r="C33"/>
  <c r="I33"/>
  <c r="C69"/>
  <c r="F69"/>
  <c r="H115"/>
  <c r="H7" s="1"/>
  <c r="C93"/>
  <c r="E7"/>
  <c r="G151"/>
  <c r="F151" s="1"/>
  <c r="I140"/>
  <c r="C121"/>
  <c r="F121"/>
  <c r="I121"/>
  <c r="F132"/>
  <c r="I132"/>
  <c r="D115"/>
  <c r="C115" s="1"/>
  <c r="G115"/>
  <c r="G7" s="1"/>
  <c r="J115"/>
  <c r="J7" s="1"/>
  <c r="C57"/>
  <c r="F45"/>
  <c r="F33"/>
  <c r="I21"/>
  <c r="C9"/>
  <c r="F9"/>
  <c r="I9"/>
  <c r="F140"/>
  <c r="I81"/>
  <c r="I57"/>
  <c r="C140"/>
  <c r="D151"/>
  <c r="C151" s="1"/>
  <c r="I115" l="1"/>
  <c r="F115"/>
  <c r="D7"/>
  <c r="C7" s="1"/>
  <c r="I7"/>
  <c r="F7"/>
</calcChain>
</file>

<file path=xl/sharedStrings.xml><?xml version="1.0" encoding="utf-8"?>
<sst xmlns="http://schemas.openxmlformats.org/spreadsheetml/2006/main" count="246" uniqueCount="231">
  <si>
    <t>Исполнение расходов по благоустройству содержанию и капитальному ремонту дорог муниципального образования поселок Тазовский</t>
  </si>
  <si>
    <t>№ п/п</t>
  </si>
  <si>
    <t>Наименование мероприятия</t>
  </si>
  <si>
    <t>МО поселок Тазовский</t>
  </si>
  <si>
    <t>Утвержденный план на 01.01.2014г.</t>
  </si>
  <si>
    <t>Уточненный план на 01.03.2014г.</t>
  </si>
  <si>
    <t>Исполнение на 01.03.2014г.</t>
  </si>
  <si>
    <t>Всего</t>
  </si>
  <si>
    <t xml:space="preserve">в том числе </t>
  </si>
  <si>
    <t>окружной бюджет</t>
  </si>
  <si>
    <t>местный бюджет</t>
  </si>
  <si>
    <t>ИТОГО:</t>
  </si>
  <si>
    <t>в том числе:</t>
  </si>
  <si>
    <t>1.</t>
  </si>
  <si>
    <t>Уличное освещение, в т.ч.:</t>
  </si>
  <si>
    <t>услуги по электроснабжению объектов уличного освещения</t>
  </si>
  <si>
    <t>работы по содержанию объектов уличного освещения</t>
  </si>
  <si>
    <t>монтаж объектов уличного освещения (замена светильников)</t>
  </si>
  <si>
    <t>1.4</t>
  </si>
  <si>
    <t>приобретение светильников</t>
  </si>
  <si>
    <t>1.5</t>
  </si>
  <si>
    <t>1.6</t>
  </si>
  <si>
    <t>1.7</t>
  </si>
  <si>
    <t>1.8</t>
  </si>
  <si>
    <t>1.9</t>
  </si>
  <si>
    <t>1.10</t>
  </si>
  <si>
    <t>2.</t>
  </si>
  <si>
    <t>Озеление, в т.ч.:</t>
  </si>
  <si>
    <t>2.1</t>
  </si>
  <si>
    <t>высадка деревьев, цветов</t>
  </si>
  <si>
    <t>2.2</t>
  </si>
  <si>
    <t>работы по содержанию элементов озеленения</t>
  </si>
  <si>
    <t>2.3</t>
  </si>
  <si>
    <t>приобретение элементов озеленения</t>
  </si>
  <si>
    <t>2.4</t>
  </si>
  <si>
    <t>2.5</t>
  </si>
  <si>
    <t>2.6</t>
  </si>
  <si>
    <t>2.7</t>
  </si>
  <si>
    <t>2.8</t>
  </si>
  <si>
    <t>2.9</t>
  </si>
  <si>
    <t>2.10</t>
  </si>
  <si>
    <t xml:space="preserve">3. </t>
  </si>
  <si>
    <t>Содержание мест захоронения, в т.ч.:</t>
  </si>
  <si>
    <t>3.1</t>
  </si>
  <si>
    <t>содержание мест захоронений (кладбище)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</si>
  <si>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</si>
  <si>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</si>
  <si>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</si>
  <si>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</si>
  <si>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</si>
  <si>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</si>
  <si>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</si>
  <si>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</si>
  <si>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</si>
  <si>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</t>
  </si>
  <si>
    <t>Проведение праздничных мероприятий, в т.ч.:</t>
  </si>
  <si>
    <t>4.1</t>
  </si>
  <si>
    <t>работы по проведению праздничных мероприятий</t>
  </si>
  <si>
    <t>4.2</t>
  </si>
  <si>
    <t>работы по подготовке проведения праздничных мероприятий</t>
  </si>
  <si>
    <t>4.3</t>
  </si>
  <si>
    <t>приобретение праздничной продукции (баннеры, флаги, фейерверки, иллюминация)</t>
  </si>
  <si>
    <t>4.4</t>
  </si>
  <si>
    <t>4.5</t>
  </si>
  <si>
    <t>4.6</t>
  </si>
  <si>
    <t>4.7</t>
  </si>
  <si>
    <t>4.8</t>
  </si>
  <si>
    <t>4.9</t>
  </si>
  <si>
    <t>4.10</t>
  </si>
  <si>
    <t>5.</t>
  </si>
  <si>
    <t>Содержание земель соц-культурного назначения, в т.ч.:</t>
  </si>
  <si>
    <t>5.1</t>
  </si>
  <si>
    <t>содержание земель соц-культурного назначения</t>
  </si>
  <si>
    <t>5.2</t>
  </si>
  <si>
    <t>разработка сметной документации</t>
  </si>
  <si>
    <t>5.3</t>
  </si>
  <si>
    <t>коммунальные  услуги (поставка газа)</t>
  </si>
  <si>
    <t>5.4</t>
  </si>
  <si>
    <t>5.5</t>
  </si>
  <si>
    <t>5.6</t>
  </si>
  <si>
    <t>5.7</t>
  </si>
  <si>
    <t>5.8</t>
  </si>
  <si>
    <t>5.9</t>
  </si>
  <si>
    <t>5.10</t>
  </si>
  <si>
    <t>6.</t>
  </si>
  <si>
    <t>Санитарная очистка территории, вт.ч.:</t>
  </si>
  <si>
    <t>6.1</t>
  </si>
  <si>
    <t>Отлов безнадзорных животных</t>
  </si>
  <si>
    <t>6.2</t>
  </si>
  <si>
    <t>Уборка туалетов</t>
  </si>
  <si>
    <t>6.3</t>
  </si>
  <si>
    <t>Приобретение туалетов</t>
  </si>
  <si>
    <t>6.4</t>
  </si>
  <si>
    <t>6.5</t>
  </si>
  <si>
    <t>6.6</t>
  </si>
  <si>
    <t>6.7</t>
  </si>
  <si>
    <t>6.8</t>
  </si>
  <si>
    <t>6.9</t>
  </si>
  <si>
    <t>6.10</t>
  </si>
  <si>
    <t>7.</t>
  </si>
  <si>
    <t>Содержание первичных средств пожаротушения, в т.ч.:</t>
  </si>
  <si>
    <t>7.1</t>
  </si>
  <si>
    <t>содержание пожводоемов</t>
  </si>
  <si>
    <t>7.2</t>
  </si>
  <si>
    <t>коммунальные услуги по содержанию пожводоемов</t>
  </si>
  <si>
    <t>7.3</t>
  </si>
  <si>
    <t>ремонт пожводоемов</t>
  </si>
  <si>
    <t>7.4</t>
  </si>
  <si>
    <t>приобретение информационных табличек для пожводоемов</t>
  </si>
  <si>
    <t>7.5</t>
  </si>
  <si>
    <t>расходы по проведению первичных мер пожарной безопасности</t>
  </si>
  <si>
    <t>7.6</t>
  </si>
  <si>
    <t>устройство площадок с твердым покрытием для пожарных водоемов</t>
  </si>
  <si>
    <t>7.7</t>
  </si>
  <si>
    <t>7.8</t>
  </si>
  <si>
    <t>7.9</t>
  </si>
  <si>
    <t>7.10</t>
  </si>
  <si>
    <t xml:space="preserve">8. </t>
  </si>
  <si>
    <t>Очистка территории поселения, в т.ч.:</t>
  </si>
  <si>
    <t>8.1</t>
  </si>
  <si>
    <t>разборка ветхих хозяйственных построек и зачистка территории</t>
  </si>
  <si>
    <t>8.1.1</t>
  </si>
  <si>
    <t>в том числе по объектам: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</si>
  <si>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</si>
  <si>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</si>
  <si>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</si>
  <si>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</si>
  <si>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</si>
  <si>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</si>
  <si>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</si>
  <si>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</si>
  <si>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</t>
  </si>
  <si>
    <t>9.</t>
  </si>
  <si>
    <t>Установка детских игровых и спортивных площадок, в т.ч.:</t>
  </si>
  <si>
    <t>9.1</t>
  </si>
  <si>
    <t>приобретение и установка детских площадок</t>
  </si>
  <si>
    <t>9.1.1</t>
  </si>
  <si>
    <t>9.1.2</t>
  </si>
  <si>
    <t>9.1.3</t>
  </si>
  <si>
    <t>9.1.4</t>
  </si>
  <si>
    <t>9.2</t>
  </si>
  <si>
    <t>строительство детских площадок</t>
  </si>
  <si>
    <t>9.2.1</t>
  </si>
  <si>
    <t>9.2.2</t>
  </si>
  <si>
    <t>9.2.3</t>
  </si>
  <si>
    <t>9.3</t>
  </si>
  <si>
    <t>благоустройство спортивных площадок</t>
  </si>
  <si>
    <t>9.3.1</t>
  </si>
  <si>
    <t>9.3.2</t>
  </si>
  <si>
    <t>9.3.3</t>
  </si>
  <si>
    <t>9.3.4</t>
  </si>
  <si>
    <t>9.4</t>
  </si>
  <si>
    <t>устройство детских игровых и спортивных площадок</t>
  </si>
  <si>
    <t>9.4.1</t>
  </si>
  <si>
    <t>9.4.2</t>
  </si>
  <si>
    <t>9.4.3</t>
  </si>
  <si>
    <t>9.4.4</t>
  </si>
  <si>
    <t>9.5</t>
  </si>
  <si>
    <t>содержание детских и спортивных площадок</t>
  </si>
  <si>
    <t>9.6</t>
  </si>
  <si>
    <t>демонтаж детских площадок</t>
  </si>
  <si>
    <t>9.7</t>
  </si>
  <si>
    <t>приобретение фигур для благоустройства детских площадок</t>
  </si>
  <si>
    <t>10.</t>
  </si>
  <si>
    <t>Прочие расходы по благоустройству</t>
  </si>
  <si>
    <t>10.1</t>
  </si>
  <si>
    <t>услуги по благоустройству территории села</t>
  </si>
  <si>
    <t>10.2</t>
  </si>
  <si>
    <t>прочие работы</t>
  </si>
  <si>
    <t>10.3</t>
  </si>
  <si>
    <t>устройство оснований под остановочные павильоны</t>
  </si>
  <si>
    <t>10.4</t>
  </si>
  <si>
    <t>10.5</t>
  </si>
  <si>
    <t>приобретение информационных тумб</t>
  </si>
  <si>
    <t>10.6</t>
  </si>
  <si>
    <t>песчаная отсыпка территории</t>
  </si>
  <si>
    <t>10.7</t>
  </si>
  <si>
    <t>установка информационных щитов</t>
  </si>
  <si>
    <t>10.8</t>
  </si>
  <si>
    <t>приобретение скамеек и урн</t>
  </si>
  <si>
    <t>10.9</t>
  </si>
  <si>
    <t>устройство площадок с твердым покрытием</t>
  </si>
  <si>
    <t>10.10</t>
  </si>
  <si>
    <t>12.</t>
  </si>
  <si>
    <t>Содержание и ремонт автомобильных дорог общего пользования местного значения</t>
  </si>
  <si>
    <t>12.1</t>
  </si>
  <si>
    <t>капитальный ремонт дорог</t>
  </si>
  <si>
    <t>12.2</t>
  </si>
  <si>
    <t>содержание автомобильных дорог</t>
  </si>
  <si>
    <t>12.3</t>
  </si>
  <si>
    <t>приобретение и установка дорожных знаков и неровностей</t>
  </si>
  <si>
    <t>12.4</t>
  </si>
  <si>
    <t>нанесение дорожной разметки на пешеходные переходы</t>
  </si>
  <si>
    <t xml:space="preserve">Исполнитель: </t>
  </si>
  <si>
    <t>Глава МО</t>
  </si>
  <si>
    <t>(подпись)</t>
  </si>
  <si>
    <t>Ф.И.О.</t>
  </si>
  <si>
    <t>МП</t>
  </si>
  <si>
    <t>/            Дорофеева Н.О.         / .</t>
  </si>
  <si>
    <t>Четвертков В.А.</t>
  </si>
  <si>
    <t>приобретение и установка контейнеров для раздельного сбора мусора</t>
  </si>
  <si>
    <t>устройство тротуаров</t>
  </si>
  <si>
    <t>демонтаж ж/д Кирова 2</t>
  </si>
  <si>
    <t>демонтаж ж/д Геофизиков 26</t>
  </si>
  <si>
    <t>демонтаж ж/д Колхозная 22</t>
  </si>
  <si>
    <t>демонтаж ж/д Геофизиков 18</t>
  </si>
  <si>
    <t>демонтаж ж/д Заводская 22</t>
  </si>
  <si>
    <t>демонтаж ж/д Пристанская 49</t>
  </si>
  <si>
    <t>демонтаж ж/д Заполярная 3</t>
  </si>
  <si>
    <t>демонтаж ж/д Заполярная 12</t>
  </si>
  <si>
    <t>8.1.10</t>
  </si>
  <si>
    <t>демонтаж Пиеттомина 30</t>
  </si>
  <si>
    <t>8.1.11</t>
  </si>
  <si>
    <t>демонтаж Строителей 8</t>
  </si>
  <si>
    <t>демонтаж ж/д Новая 11</t>
  </si>
  <si>
    <t>зачистка территории в р-не лыжной базы</t>
  </si>
  <si>
    <t>8.1.12</t>
  </si>
  <si>
    <t>8.1.13</t>
  </si>
  <si>
    <t>8.1.14</t>
  </si>
  <si>
    <t>демонтаж ж/д Калинина 16</t>
  </si>
  <si>
    <t>демонтаж ж/д Пристанская 29</t>
  </si>
  <si>
    <t>8.1.15</t>
  </si>
  <si>
    <t>демонтаж ж/д Пиеттомина 17</t>
  </si>
  <si>
    <t>демонтаж ж/д Пушкина 3,5,11</t>
  </si>
  <si>
    <t>демонтаж ж/д Колхозная 18</t>
  </si>
  <si>
    <t>8.1.16</t>
  </si>
  <si>
    <t>8.1.17</t>
  </si>
  <si>
    <t>8.1.18</t>
  </si>
  <si>
    <t>8.1.19</t>
  </si>
  <si>
    <t>демонтаж здания наркологии</t>
  </si>
  <si>
    <t>Зачистка от крупногабаритного мусора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</si>
</sst>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0" fillId="0" borderId="0" xfId="0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wrapText="1"/>
    </xf>
    <xf numFmtId="0" fontId="4" fillId="0" borderId="7" xfId="1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8" fillId="0" borderId="7" xfId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7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" fontId="0" fillId="0" borderId="24" xfId="0" applyNumberForma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wrapText="1"/>
    </xf>
    <xf numFmtId="0" fontId="0" fillId="0" borderId="24" xfId="0" applyFill="1" applyBorder="1" applyAlignment="1">
      <alignment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view="pageBreakPreview" zoomScaleSheetLayoutView="100" workbookViewId="0">
      <selection sqref="A1:K1"/>
    </sheetView>
  </sheetViews>
  <sheetFormatPr defaultRowHeight="15"/>
  <cols>
    <col min="1" max="1" width="6.85546875" bestFit="1" customWidth="1"/>
    <col min="2" max="2" width="56.85546875" style="25" customWidth="1"/>
    <col min="3" max="3" width="15.42578125" style="25" bestFit="1" customWidth="1"/>
    <col min="4" max="5" width="15.5703125" style="25" customWidth="1"/>
    <col min="6" max="6" width="19.28515625" style="25" customWidth="1"/>
    <col min="7" max="7" width="14.7109375" style="25" customWidth="1"/>
    <col min="8" max="8" width="18.85546875" style="25" customWidth="1"/>
    <col min="9" max="11" width="14.28515625" style="25" customWidth="1"/>
  </cols>
  <sheetData>
    <row r="1" spans="1:1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thickBot="1">
      <c r="A2" s="1"/>
      <c r="B2" s="17"/>
      <c r="C2" s="28"/>
      <c r="D2" s="28"/>
      <c r="E2" s="28"/>
      <c r="F2" s="28"/>
      <c r="G2" s="28"/>
      <c r="H2" s="28"/>
      <c r="I2" s="28"/>
      <c r="J2" s="28"/>
      <c r="K2" s="28"/>
    </row>
    <row r="3" spans="1:11" ht="15.75" thickBot="1">
      <c r="A3" s="58" t="s">
        <v>1</v>
      </c>
      <c r="B3" s="61" t="s">
        <v>2</v>
      </c>
      <c r="C3" s="68" t="s">
        <v>3</v>
      </c>
      <c r="D3" s="69"/>
      <c r="E3" s="69"/>
      <c r="F3" s="69"/>
      <c r="G3" s="69"/>
      <c r="H3" s="69"/>
      <c r="I3" s="69"/>
      <c r="J3" s="69"/>
      <c r="K3" s="70"/>
    </row>
    <row r="4" spans="1:11">
      <c r="A4" s="59"/>
      <c r="B4" s="62"/>
      <c r="C4" s="71" t="s">
        <v>4</v>
      </c>
      <c r="D4" s="72"/>
      <c r="E4" s="73"/>
      <c r="F4" s="71" t="s">
        <v>5</v>
      </c>
      <c r="G4" s="72"/>
      <c r="H4" s="73"/>
      <c r="I4" s="74" t="s">
        <v>6</v>
      </c>
      <c r="J4" s="75"/>
      <c r="K4" s="76"/>
    </row>
    <row r="5" spans="1:11">
      <c r="A5" s="59"/>
      <c r="B5" s="62"/>
      <c r="C5" s="66" t="s">
        <v>7</v>
      </c>
      <c r="D5" s="64" t="s">
        <v>8</v>
      </c>
      <c r="E5" s="65"/>
      <c r="F5" s="66" t="s">
        <v>7</v>
      </c>
      <c r="G5" s="64" t="s">
        <v>8</v>
      </c>
      <c r="H5" s="65"/>
      <c r="I5" s="66" t="s">
        <v>7</v>
      </c>
      <c r="J5" s="64" t="s">
        <v>8</v>
      </c>
      <c r="K5" s="65"/>
    </row>
    <row r="6" spans="1:11" ht="31.5" customHeight="1" thickBot="1">
      <c r="A6" s="60"/>
      <c r="B6" s="63"/>
      <c r="C6" s="67"/>
      <c r="D6" s="26" t="s">
        <v>9</v>
      </c>
      <c r="E6" s="27" t="s">
        <v>10</v>
      </c>
      <c r="F6" s="67"/>
      <c r="G6" s="26" t="s">
        <v>9</v>
      </c>
      <c r="H6" s="27" t="s">
        <v>10</v>
      </c>
      <c r="I6" s="67"/>
      <c r="J6" s="26" t="s">
        <v>9</v>
      </c>
      <c r="K6" s="27" t="s">
        <v>10</v>
      </c>
    </row>
    <row r="7" spans="1:11">
      <c r="A7" s="2"/>
      <c r="B7" s="19" t="s">
        <v>11</v>
      </c>
      <c r="C7" s="46">
        <f>D7+E7</f>
        <v>127361000</v>
      </c>
      <c r="D7" s="47">
        <f>D9+D21+D33+D45+D57+D69+D81+D93+D115+D140+D151</f>
        <v>25957000</v>
      </c>
      <c r="E7" s="48">
        <f>E9+E21+E33+E45+E57+E69+E81+E93+E115+E140+E151</f>
        <v>101404000</v>
      </c>
      <c r="F7" s="46">
        <f>G7+H7</f>
        <v>179281381.07999998</v>
      </c>
      <c r="G7" s="47">
        <f>G9+G21+G33+G45+G57+G69+G81+G93+G115+G140+G151</f>
        <v>25957000</v>
      </c>
      <c r="H7" s="48">
        <f>H9+H21+H33+H45+H57+H69+H81+H93+H115+H140+H151</f>
        <v>153324381.07999998</v>
      </c>
      <c r="I7" s="46">
        <f>J7+K7</f>
        <v>5610272.6600000001</v>
      </c>
      <c r="J7" s="47">
        <f>J9+J21+J33+J45+J57+J69+J81+J93+J115+J140+J151</f>
        <v>0</v>
      </c>
      <c r="K7" s="48">
        <f>K9+K21+K33+K45+K57+K69+K81+K93+K115+K140+K151</f>
        <v>5610272.6600000001</v>
      </c>
    </row>
    <row r="8" spans="1:11">
      <c r="A8" s="3"/>
      <c r="B8" s="7" t="s">
        <v>12</v>
      </c>
      <c r="C8" s="42"/>
      <c r="D8" s="39"/>
      <c r="E8" s="40"/>
      <c r="F8" s="42"/>
      <c r="G8" s="39"/>
      <c r="H8" s="40"/>
      <c r="I8" s="42"/>
      <c r="J8" s="39"/>
      <c r="K8" s="40"/>
    </row>
    <row r="9" spans="1:11">
      <c r="A9" s="4" t="s">
        <v>13</v>
      </c>
      <c r="B9" s="20" t="s">
        <v>14</v>
      </c>
      <c r="C9" s="43">
        <f>D9+E9</f>
        <v>8516000</v>
      </c>
      <c r="D9" s="44">
        <f>SUM(D10:D20)</f>
        <v>6827000</v>
      </c>
      <c r="E9" s="45">
        <f>SUM(E10:E20)</f>
        <v>1689000</v>
      </c>
      <c r="F9" s="43">
        <f>G9+H9</f>
        <v>11693480</v>
      </c>
      <c r="G9" s="44">
        <f>SUM(G10:G20)</f>
        <v>6827000</v>
      </c>
      <c r="H9" s="45">
        <f>SUM(H10:H20)</f>
        <v>4866480</v>
      </c>
      <c r="I9" s="43">
        <f>J9+K9</f>
        <v>145337.39000000001</v>
      </c>
      <c r="J9" s="44">
        <f>SUM(J10:J20)</f>
        <v>0</v>
      </c>
      <c r="K9" s="45">
        <f>SUM(K10:K20)</f>
        <v>145337.39000000001</v>
      </c>
    </row>
    <row r="10" spans="1:11">
      <c r="A10" s="5">
        <v>40909</v>
      </c>
      <c r="B10" s="7" t="s">
        <v>15</v>
      </c>
      <c r="C10" s="42">
        <f>D10+E10</f>
        <v>3714000</v>
      </c>
      <c r="D10" s="39">
        <v>2025000</v>
      </c>
      <c r="E10" s="40">
        <v>1689000</v>
      </c>
      <c r="F10" s="42">
        <f>G10+H10</f>
        <v>2624000</v>
      </c>
      <c r="G10" s="39">
        <f>D10</f>
        <v>2025000</v>
      </c>
      <c r="H10" s="40">
        <v>599000</v>
      </c>
      <c r="I10" s="42">
        <f>J10+K10</f>
        <v>145337.39000000001</v>
      </c>
      <c r="J10" s="39">
        <v>0</v>
      </c>
      <c r="K10" s="40">
        <v>145337.39000000001</v>
      </c>
    </row>
    <row r="11" spans="1:11" hidden="1">
      <c r="A11" s="5">
        <v>40940</v>
      </c>
      <c r="B11" s="7" t="s">
        <v>16</v>
      </c>
      <c r="C11" s="42">
        <f t="shared" ref="C11:C19" si="0">D11+E11</f>
        <v>0</v>
      </c>
      <c r="D11" s="39">
        <v>0</v>
      </c>
      <c r="E11" s="40">
        <v>0</v>
      </c>
      <c r="F11" s="42">
        <f t="shared" ref="F11:F19" si="1">G11+H11</f>
        <v>0</v>
      </c>
      <c r="G11" s="39">
        <v>0</v>
      </c>
      <c r="H11" s="40">
        <v>0</v>
      </c>
      <c r="I11" s="42">
        <f t="shared" ref="I11:I19" si="2">J11+K11</f>
        <v>0</v>
      </c>
      <c r="J11" s="39">
        <v>0</v>
      </c>
      <c r="K11" s="40">
        <v>0</v>
      </c>
    </row>
    <row r="12" spans="1:11" ht="30">
      <c r="A12" s="5">
        <v>40969</v>
      </c>
      <c r="B12" s="7" t="s">
        <v>17</v>
      </c>
      <c r="C12" s="42">
        <f t="shared" si="0"/>
        <v>2599000</v>
      </c>
      <c r="D12" s="39">
        <v>2599000</v>
      </c>
      <c r="E12" s="40">
        <v>0</v>
      </c>
      <c r="F12" s="42">
        <f t="shared" si="1"/>
        <v>6866480</v>
      </c>
      <c r="G12" s="39">
        <f>D12</f>
        <v>2599000</v>
      </c>
      <c r="H12" s="40">
        <v>4267480</v>
      </c>
      <c r="I12" s="42">
        <f t="shared" si="2"/>
        <v>0</v>
      </c>
      <c r="J12" s="39">
        <v>0</v>
      </c>
      <c r="K12" s="40">
        <v>0</v>
      </c>
    </row>
    <row r="13" spans="1:11">
      <c r="A13" s="6" t="s">
        <v>18</v>
      </c>
      <c r="B13" s="7" t="s">
        <v>19</v>
      </c>
      <c r="C13" s="42">
        <f t="shared" si="0"/>
        <v>2203000</v>
      </c>
      <c r="D13" s="39">
        <v>2203000</v>
      </c>
      <c r="E13" s="40">
        <v>0</v>
      </c>
      <c r="F13" s="42">
        <f t="shared" si="1"/>
        <v>2203000</v>
      </c>
      <c r="G13" s="39">
        <f>D13</f>
        <v>2203000</v>
      </c>
      <c r="H13" s="40">
        <v>0</v>
      </c>
      <c r="I13" s="42">
        <f t="shared" si="2"/>
        <v>0</v>
      </c>
      <c r="J13" s="39">
        <v>0</v>
      </c>
      <c r="K13" s="40">
        <v>0</v>
      </c>
    </row>
    <row r="14" spans="1:11" hidden="1">
      <c r="A14" s="6" t="s">
        <v>20</v>
      </c>
      <c r="B14" s="7"/>
      <c r="C14" s="42">
        <f t="shared" si="0"/>
        <v>0</v>
      </c>
      <c r="D14" s="39">
        <v>0</v>
      </c>
      <c r="E14" s="40">
        <v>0</v>
      </c>
      <c r="F14" s="42">
        <f t="shared" si="1"/>
        <v>0</v>
      </c>
      <c r="G14" s="39">
        <v>0</v>
      </c>
      <c r="H14" s="40">
        <v>0</v>
      </c>
      <c r="I14" s="42">
        <f t="shared" si="2"/>
        <v>0</v>
      </c>
      <c r="J14" s="39">
        <v>0</v>
      </c>
      <c r="K14" s="40">
        <v>0</v>
      </c>
    </row>
    <row r="15" spans="1:11" hidden="1">
      <c r="A15" s="6" t="s">
        <v>21</v>
      </c>
      <c r="B15" s="7"/>
      <c r="C15" s="42">
        <f t="shared" si="0"/>
        <v>0</v>
      </c>
      <c r="D15" s="39"/>
      <c r="E15" s="40"/>
      <c r="F15" s="42">
        <f t="shared" si="1"/>
        <v>0</v>
      </c>
      <c r="G15" s="39"/>
      <c r="H15" s="40"/>
      <c r="I15" s="42">
        <f t="shared" si="2"/>
        <v>0</v>
      </c>
      <c r="J15" s="39"/>
      <c r="K15" s="40"/>
    </row>
    <row r="16" spans="1:11" hidden="1">
      <c r="A16" s="6" t="s">
        <v>22</v>
      </c>
      <c r="B16" s="7"/>
      <c r="C16" s="42">
        <f t="shared" si="0"/>
        <v>0</v>
      </c>
      <c r="D16" s="39"/>
      <c r="E16" s="40"/>
      <c r="F16" s="42">
        <f t="shared" si="1"/>
        <v>0</v>
      </c>
      <c r="G16" s="39"/>
      <c r="H16" s="40"/>
      <c r="I16" s="42">
        <f t="shared" si="2"/>
        <v>0</v>
      </c>
      <c r="J16" s="39"/>
      <c r="K16" s="40"/>
    </row>
    <row r="17" spans="1:11" hidden="1">
      <c r="A17" s="6" t="s">
        <v>23</v>
      </c>
      <c r="B17" s="7"/>
      <c r="C17" s="42">
        <f t="shared" si="0"/>
        <v>0</v>
      </c>
      <c r="D17" s="39"/>
      <c r="E17" s="40"/>
      <c r="F17" s="42">
        <f t="shared" si="1"/>
        <v>0</v>
      </c>
      <c r="G17" s="39"/>
      <c r="H17" s="40"/>
      <c r="I17" s="42">
        <f t="shared" si="2"/>
        <v>0</v>
      </c>
      <c r="J17" s="39"/>
      <c r="K17" s="40"/>
    </row>
    <row r="18" spans="1:11" hidden="1">
      <c r="A18" s="6" t="s">
        <v>24</v>
      </c>
      <c r="B18" s="7"/>
      <c r="C18" s="42">
        <f t="shared" si="0"/>
        <v>0</v>
      </c>
      <c r="D18" s="39"/>
      <c r="E18" s="40"/>
      <c r="F18" s="42">
        <f t="shared" si="1"/>
        <v>0</v>
      </c>
      <c r="G18" s="39"/>
      <c r="H18" s="40"/>
      <c r="I18" s="42">
        <f t="shared" si="2"/>
        <v>0</v>
      </c>
      <c r="J18" s="39"/>
      <c r="K18" s="40"/>
    </row>
    <row r="19" spans="1:11" hidden="1">
      <c r="A19" s="6" t="s">
        <v>25</v>
      </c>
      <c r="B19" s="7"/>
      <c r="C19" s="42">
        <f t="shared" si="0"/>
        <v>0</v>
      </c>
      <c r="D19" s="39"/>
      <c r="E19" s="40"/>
      <c r="F19" s="42">
        <f t="shared" si="1"/>
        <v>0</v>
      </c>
      <c r="G19" s="39"/>
      <c r="H19" s="40"/>
      <c r="I19" s="42">
        <f t="shared" si="2"/>
        <v>0</v>
      </c>
      <c r="J19" s="39"/>
      <c r="K19" s="40"/>
    </row>
    <row r="20" spans="1:11" hidden="1">
      <c r="A20" s="6"/>
      <c r="B20" s="7"/>
      <c r="C20" s="42"/>
      <c r="D20" s="39"/>
      <c r="E20" s="40"/>
      <c r="F20" s="42"/>
      <c r="G20" s="39"/>
      <c r="H20" s="40"/>
      <c r="I20" s="42"/>
      <c r="J20" s="39"/>
      <c r="K20" s="40"/>
    </row>
    <row r="21" spans="1:11">
      <c r="A21" s="4" t="s">
        <v>26</v>
      </c>
      <c r="B21" s="20" t="s">
        <v>27</v>
      </c>
      <c r="C21" s="43">
        <f>D21+E21</f>
        <v>2242000</v>
      </c>
      <c r="D21" s="44">
        <f>SUM(D22:D32)</f>
        <v>0</v>
      </c>
      <c r="E21" s="45">
        <f>SUM(E22:E32)</f>
        <v>2242000</v>
      </c>
      <c r="F21" s="43">
        <f>G21+H21</f>
        <v>2242000</v>
      </c>
      <c r="G21" s="44">
        <f>SUM(G22:G32)</f>
        <v>0</v>
      </c>
      <c r="H21" s="45">
        <f>SUM(H22:H32)</f>
        <v>2242000</v>
      </c>
      <c r="I21" s="43">
        <f>J21+K21</f>
        <v>0</v>
      </c>
      <c r="J21" s="44">
        <f>SUM(J22:J32)</f>
        <v>0</v>
      </c>
      <c r="K21" s="45">
        <f>SUM(K22:K32)</f>
        <v>0</v>
      </c>
    </row>
    <row r="22" spans="1:11" hidden="1">
      <c r="A22" s="6" t="s">
        <v>28</v>
      </c>
      <c r="B22" s="7" t="s">
        <v>29</v>
      </c>
      <c r="C22" s="42">
        <f t="shared" ref="C22:C31" si="3">D22+E22</f>
        <v>0</v>
      </c>
      <c r="D22" s="39">
        <v>0</v>
      </c>
      <c r="E22" s="40">
        <v>0</v>
      </c>
      <c r="F22" s="42">
        <f t="shared" ref="F22:F31" si="4">G22+H22</f>
        <v>0</v>
      </c>
      <c r="G22" s="39">
        <v>0</v>
      </c>
      <c r="H22" s="40">
        <v>0</v>
      </c>
      <c r="I22" s="42">
        <f t="shared" ref="I22:I31" si="5">J22+K22</f>
        <v>0</v>
      </c>
      <c r="J22" s="39">
        <v>0</v>
      </c>
      <c r="K22" s="40">
        <v>0</v>
      </c>
    </row>
    <row r="23" spans="1:11" hidden="1">
      <c r="A23" s="6" t="s">
        <v>30</v>
      </c>
      <c r="B23" s="7" t="s">
        <v>31</v>
      </c>
      <c r="C23" s="42">
        <f t="shared" si="3"/>
        <v>0</v>
      </c>
      <c r="D23" s="39">
        <v>0</v>
      </c>
      <c r="E23" s="40">
        <v>0</v>
      </c>
      <c r="F23" s="42">
        <f t="shared" si="4"/>
        <v>0</v>
      </c>
      <c r="G23" s="39">
        <v>0</v>
      </c>
      <c r="H23" s="40">
        <v>0</v>
      </c>
      <c r="I23" s="42">
        <f t="shared" si="5"/>
        <v>0</v>
      </c>
      <c r="J23" s="39">
        <v>0</v>
      </c>
      <c r="K23" s="40">
        <v>0</v>
      </c>
    </row>
    <row r="24" spans="1:11">
      <c r="A24" s="6" t="s">
        <v>32</v>
      </c>
      <c r="B24" s="7" t="s">
        <v>33</v>
      </c>
      <c r="C24" s="42">
        <f t="shared" si="3"/>
        <v>2242000</v>
      </c>
      <c r="D24" s="39">
        <v>0</v>
      </c>
      <c r="E24" s="40">
        <v>2242000</v>
      </c>
      <c r="F24" s="42">
        <f t="shared" si="4"/>
        <v>2242000</v>
      </c>
      <c r="G24" s="39">
        <v>0</v>
      </c>
      <c r="H24" s="40">
        <v>2242000</v>
      </c>
      <c r="I24" s="42">
        <f t="shared" si="5"/>
        <v>0</v>
      </c>
      <c r="J24" s="39">
        <v>0</v>
      </c>
      <c r="K24" s="40">
        <v>0</v>
      </c>
    </row>
    <row r="25" spans="1:11" hidden="1">
      <c r="A25" s="6" t="s">
        <v>34</v>
      </c>
      <c r="B25" s="7"/>
      <c r="C25" s="42">
        <f t="shared" si="3"/>
        <v>0</v>
      </c>
      <c r="D25" s="39"/>
      <c r="E25" s="40"/>
      <c r="F25" s="42">
        <f t="shared" si="4"/>
        <v>0</v>
      </c>
      <c r="G25" s="39"/>
      <c r="H25" s="40"/>
      <c r="I25" s="42">
        <f t="shared" si="5"/>
        <v>0</v>
      </c>
      <c r="J25" s="39"/>
      <c r="K25" s="40"/>
    </row>
    <row r="26" spans="1:11" hidden="1">
      <c r="A26" s="6" t="s">
        <v>35</v>
      </c>
      <c r="B26" s="7"/>
      <c r="C26" s="42">
        <f t="shared" si="3"/>
        <v>0</v>
      </c>
      <c r="D26" s="39"/>
      <c r="E26" s="40"/>
      <c r="F26" s="42">
        <f t="shared" si="4"/>
        <v>0</v>
      </c>
      <c r="G26" s="39"/>
      <c r="H26" s="40"/>
      <c r="I26" s="42">
        <f t="shared" si="5"/>
        <v>0</v>
      </c>
      <c r="J26" s="39"/>
      <c r="K26" s="40"/>
    </row>
    <row r="27" spans="1:11" hidden="1">
      <c r="A27" s="6" t="s">
        <v>36</v>
      </c>
      <c r="B27" s="7"/>
      <c r="C27" s="42">
        <f t="shared" si="3"/>
        <v>0</v>
      </c>
      <c r="D27" s="39"/>
      <c r="E27" s="40"/>
      <c r="F27" s="42">
        <f t="shared" si="4"/>
        <v>0</v>
      </c>
      <c r="G27" s="39"/>
      <c r="H27" s="40"/>
      <c r="I27" s="42">
        <f t="shared" si="5"/>
        <v>0</v>
      </c>
      <c r="J27" s="39"/>
      <c r="K27" s="40"/>
    </row>
    <row r="28" spans="1:11" hidden="1">
      <c r="A28" s="6" t="s">
        <v>37</v>
      </c>
      <c r="B28" s="7"/>
      <c r="C28" s="42">
        <f t="shared" si="3"/>
        <v>0</v>
      </c>
      <c r="D28" s="39"/>
      <c r="E28" s="40"/>
      <c r="F28" s="42">
        <f t="shared" si="4"/>
        <v>0</v>
      </c>
      <c r="G28" s="39"/>
      <c r="H28" s="40"/>
      <c r="I28" s="42">
        <f t="shared" si="5"/>
        <v>0</v>
      </c>
      <c r="J28" s="39"/>
      <c r="K28" s="40"/>
    </row>
    <row r="29" spans="1:11" hidden="1">
      <c r="A29" s="6" t="s">
        <v>38</v>
      </c>
      <c r="B29" s="7"/>
      <c r="C29" s="42">
        <f t="shared" si="3"/>
        <v>0</v>
      </c>
      <c r="D29" s="39"/>
      <c r="E29" s="40"/>
      <c r="F29" s="42">
        <f t="shared" si="4"/>
        <v>0</v>
      </c>
      <c r="G29" s="39"/>
      <c r="H29" s="40"/>
      <c r="I29" s="42">
        <f t="shared" si="5"/>
        <v>0</v>
      </c>
      <c r="J29" s="39"/>
      <c r="K29" s="40"/>
    </row>
    <row r="30" spans="1:11" hidden="1">
      <c r="A30" s="6" t="s">
        <v>39</v>
      </c>
      <c r="B30" s="7"/>
      <c r="C30" s="42">
        <f t="shared" si="3"/>
        <v>0</v>
      </c>
      <c r="D30" s="39"/>
      <c r="E30" s="40"/>
      <c r="F30" s="42">
        <f t="shared" si="4"/>
        <v>0</v>
      </c>
      <c r="G30" s="39"/>
      <c r="H30" s="40"/>
      <c r="I30" s="42">
        <f t="shared" si="5"/>
        <v>0</v>
      </c>
      <c r="J30" s="39"/>
      <c r="K30" s="40"/>
    </row>
    <row r="31" spans="1:11" hidden="1">
      <c r="A31" s="6" t="s">
        <v>40</v>
      </c>
      <c r="B31" s="7"/>
      <c r="C31" s="42">
        <f t="shared" si="3"/>
        <v>0</v>
      </c>
      <c r="D31" s="39"/>
      <c r="E31" s="40"/>
      <c r="F31" s="42">
        <f t="shared" si="4"/>
        <v>0</v>
      </c>
      <c r="G31" s="39"/>
      <c r="H31" s="40"/>
      <c r="I31" s="42">
        <f t="shared" si="5"/>
        <v>0</v>
      </c>
      <c r="J31" s="39"/>
      <c r="K31" s="40"/>
    </row>
    <row r="32" spans="1:11" hidden="1">
      <c r="A32" s="3"/>
      <c r="B32" s="7"/>
      <c r="C32" s="42"/>
      <c r="D32" s="39"/>
      <c r="E32" s="40"/>
      <c r="F32" s="42"/>
      <c r="G32" s="39"/>
      <c r="H32" s="40"/>
      <c r="I32" s="42"/>
      <c r="J32" s="39"/>
      <c r="K32" s="40"/>
    </row>
    <row r="33" spans="1:11">
      <c r="A33" s="4" t="s">
        <v>41</v>
      </c>
      <c r="B33" s="20" t="s">
        <v>42</v>
      </c>
      <c r="C33" s="43">
        <f>D33+E33</f>
        <v>160000</v>
      </c>
      <c r="D33" s="44">
        <f>SUM(D34:D44)</f>
        <v>0</v>
      </c>
      <c r="E33" s="45">
        <f>SUM(E34:E44)</f>
        <v>160000</v>
      </c>
      <c r="F33" s="43">
        <f>G33+H33</f>
        <v>431000</v>
      </c>
      <c r="G33" s="44">
        <f>SUM(G34:G44)</f>
        <v>0</v>
      </c>
      <c r="H33" s="45">
        <f>SUM(H34:H44)</f>
        <v>431000</v>
      </c>
      <c r="I33" s="43">
        <f>J33+K33</f>
        <v>0</v>
      </c>
      <c r="J33" s="44">
        <f>SUM(J34:J44)</f>
        <v>0</v>
      </c>
      <c r="K33" s="45">
        <f>SUM(K34:K44)</f>
        <v>0</v>
      </c>
    </row>
    <row r="34" spans="1:11">
      <c r="A34" s="6" t="s">
        <v>43</v>
      </c>
      <c r="B34" s="7" t="s">
        <v>44</v>
      </c>
      <c r="C34" s="42">
        <f t="shared" ref="C34:C43" si="6">D34+E34</f>
        <v>160000</v>
      </c>
      <c r="D34" s="39">
        <v>0</v>
      </c>
      <c r="E34" s="40">
        <v>160000</v>
      </c>
      <c r="F34" s="42">
        <f t="shared" ref="F34:F43" si="7">G34+H34</f>
        <v>431000</v>
      </c>
      <c r="G34" s="39">
        <v>0</v>
      </c>
      <c r="H34" s="40">
        <v>431000</v>
      </c>
      <c r="I34" s="42">
        <f>J34+K34</f>
        <v>0</v>
      </c>
      <c r="J34" s="39">
        <v>0</v>
      </c>
      <c r="K34" s="40">
        <v>0</v>
      </c>
    </row>
    <row r="35" spans="1:11" hidden="1">
      <c r="A35" s="6" t="s">
        <v>45</v>
      </c>
      <c r="B35" s="7"/>
      <c r="C35" s="42">
        <f t="shared" si="6"/>
        <v>0</v>
      </c>
      <c r="D35" s="39"/>
      <c r="E35" s="40"/>
      <c r="F35" s="42">
        <f t="shared" si="7"/>
        <v>0</v>
      </c>
      <c r="G35" s="39"/>
      <c r="H35" s="40"/>
      <c r="I35" s="42">
        <f t="shared" ref="I35:I43" si="8">J35+K35</f>
        <v>0</v>
      </c>
      <c r="J35" s="39"/>
      <c r="K35" s="40"/>
    </row>
    <row r="36" spans="1:11" hidden="1">
      <c r="A36" s="6" t="s">
        <v>46</v>
      </c>
      <c r="B36" s="7"/>
      <c r="C36" s="42">
        <f t="shared" si="6"/>
        <v>0</v>
      </c>
      <c r="D36" s="39"/>
      <c r="E36" s="40"/>
      <c r="F36" s="42">
        <f t="shared" si="7"/>
        <v>0</v>
      </c>
      <c r="G36" s="39"/>
      <c r="H36" s="40"/>
      <c r="I36" s="42">
        <f t="shared" si="8"/>
        <v>0</v>
      </c>
      <c r="J36" s="39"/>
      <c r="K36" s="40"/>
    </row>
    <row r="37" spans="1:11" hidden="1">
      <c r="A37" s="6" t="s">
        <v>47</v>
      </c>
      <c r="B37" s="7"/>
      <c r="C37" s="42">
        <f t="shared" si="6"/>
        <v>0</v>
      </c>
      <c r="D37" s="39"/>
      <c r="E37" s="40"/>
      <c r="F37" s="42">
        <f t="shared" si="7"/>
        <v>0</v>
      </c>
      <c r="G37" s="39"/>
      <c r="H37" s="40"/>
      <c r="I37" s="42">
        <f t="shared" si="8"/>
        <v>0</v>
      </c>
      <c r="J37" s="39"/>
      <c r="K37" s="40"/>
    </row>
    <row r="38" spans="1:11" hidden="1">
      <c r="A38" s="6" t="s">
        <v>48</v>
      </c>
      <c r="B38" s="7"/>
      <c r="C38" s="42">
        <f t="shared" si="6"/>
        <v>0</v>
      </c>
      <c r="D38" s="39"/>
      <c r="E38" s="40"/>
      <c r="F38" s="42">
        <f t="shared" si="7"/>
        <v>0</v>
      </c>
      <c r="G38" s="39"/>
      <c r="H38" s="40"/>
      <c r="I38" s="42">
        <f t="shared" si="8"/>
        <v>0</v>
      </c>
      <c r="J38" s="39"/>
      <c r="K38" s="40"/>
    </row>
    <row r="39" spans="1:11" hidden="1">
      <c r="A39" s="6" t="s">
        <v>49</v>
      </c>
      <c r="B39" s="7"/>
      <c r="C39" s="42">
        <f t="shared" si="6"/>
        <v>0</v>
      </c>
      <c r="D39" s="39"/>
      <c r="E39" s="40"/>
      <c r="F39" s="42">
        <f t="shared" si="7"/>
        <v>0</v>
      </c>
      <c r="G39" s="39"/>
      <c r="H39" s="40"/>
      <c r="I39" s="42">
        <f t="shared" si="8"/>
        <v>0</v>
      </c>
      <c r="J39" s="39"/>
      <c r="K39" s="40"/>
    </row>
    <row r="40" spans="1:11" hidden="1">
      <c r="A40" s="6" t="s">
        <v>50</v>
      </c>
      <c r="B40" s="7"/>
      <c r="C40" s="42">
        <f t="shared" si="6"/>
        <v>0</v>
      </c>
      <c r="D40" s="39"/>
      <c r="E40" s="40"/>
      <c r="F40" s="42">
        <f t="shared" si="7"/>
        <v>0</v>
      </c>
      <c r="G40" s="39"/>
      <c r="H40" s="40"/>
      <c r="I40" s="42">
        <f t="shared" si="8"/>
        <v>0</v>
      </c>
      <c r="J40" s="39"/>
      <c r="K40" s="40"/>
    </row>
    <row r="41" spans="1:11" hidden="1">
      <c r="A41" s="6" t="s">
        <v>51</v>
      </c>
      <c r="B41" s="7"/>
      <c r="C41" s="42">
        <f t="shared" si="6"/>
        <v>0</v>
      </c>
      <c r="D41" s="39"/>
      <c r="E41" s="40"/>
      <c r="F41" s="42">
        <f t="shared" si="7"/>
        <v>0</v>
      </c>
      <c r="G41" s="39"/>
      <c r="H41" s="40"/>
      <c r="I41" s="42">
        <f t="shared" si="8"/>
        <v>0</v>
      </c>
      <c r="J41" s="39"/>
      <c r="K41" s="40"/>
    </row>
    <row r="42" spans="1:11" hidden="1">
      <c r="A42" s="6" t="s">
        <v>52</v>
      </c>
      <c r="B42" s="7"/>
      <c r="C42" s="42">
        <f t="shared" si="6"/>
        <v>0</v>
      </c>
      <c r="D42" s="39"/>
      <c r="E42" s="40"/>
      <c r="F42" s="42">
        <f t="shared" si="7"/>
        <v>0</v>
      </c>
      <c r="G42" s="39"/>
      <c r="H42" s="40"/>
      <c r="I42" s="42">
        <f t="shared" si="8"/>
        <v>0</v>
      </c>
      <c r="J42" s="39"/>
      <c r="K42" s="40"/>
    </row>
    <row r="43" spans="1:11" hidden="1">
      <c r="A43" s="6" t="s">
        <v>53</v>
      </c>
      <c r="B43" s="7"/>
      <c r="C43" s="42">
        <f t="shared" si="6"/>
        <v>0</v>
      </c>
      <c r="D43" s="39"/>
      <c r="E43" s="40"/>
      <c r="F43" s="42">
        <f t="shared" si="7"/>
        <v>0</v>
      </c>
      <c r="G43" s="39"/>
      <c r="H43" s="40"/>
      <c r="I43" s="42">
        <f t="shared" si="8"/>
        <v>0</v>
      </c>
      <c r="J43" s="39"/>
      <c r="K43" s="40"/>
    </row>
    <row r="44" spans="1:11" hidden="1">
      <c r="A44" s="5"/>
      <c r="B44" s="7"/>
      <c r="C44" s="42"/>
      <c r="D44" s="39"/>
      <c r="E44" s="40"/>
      <c r="F44" s="42"/>
      <c r="G44" s="39"/>
      <c r="H44" s="40"/>
      <c r="I44" s="42"/>
      <c r="J44" s="39"/>
      <c r="K44" s="40"/>
    </row>
    <row r="45" spans="1:11">
      <c r="A45" s="4" t="s">
        <v>54</v>
      </c>
      <c r="B45" s="20" t="s">
        <v>55</v>
      </c>
      <c r="C45" s="43">
        <f>D45+E45</f>
        <v>3400000</v>
      </c>
      <c r="D45" s="44">
        <f>SUM(D46:D56)</f>
        <v>0</v>
      </c>
      <c r="E45" s="45">
        <f>SUM(E46:E56)</f>
        <v>3400000</v>
      </c>
      <c r="F45" s="43">
        <f>G45+H45</f>
        <v>10332955.120000001</v>
      </c>
      <c r="G45" s="44">
        <f>SUM(G46:G56)</f>
        <v>0</v>
      </c>
      <c r="H45" s="45">
        <f>SUM(H46:H56)</f>
        <v>10332955.120000001</v>
      </c>
      <c r="I45" s="43">
        <f>J45+K45</f>
        <v>743858.78</v>
      </c>
      <c r="J45" s="44">
        <f>SUM(J46:J56)</f>
        <v>0</v>
      </c>
      <c r="K45" s="45">
        <f>SUM(K46:K56)</f>
        <v>743858.78</v>
      </c>
    </row>
    <row r="46" spans="1:11">
      <c r="A46" s="6" t="s">
        <v>56</v>
      </c>
      <c r="B46" s="7" t="s">
        <v>57</v>
      </c>
      <c r="C46" s="42">
        <f t="shared" ref="C46:C55" si="9">D46+E46</f>
        <v>255000</v>
      </c>
      <c r="D46" s="39">
        <v>0</v>
      </c>
      <c r="E46" s="40">
        <v>255000</v>
      </c>
      <c r="F46" s="42">
        <f t="shared" ref="F46:F55" si="10">G46+H46</f>
        <v>3837955.12</v>
      </c>
      <c r="G46" s="39">
        <v>0</v>
      </c>
      <c r="H46" s="40">
        <v>3837955.12</v>
      </c>
      <c r="I46" s="42">
        <f t="shared" ref="I46:I55" si="11">J46+K46</f>
        <v>743858.78</v>
      </c>
      <c r="J46" s="49">
        <v>0</v>
      </c>
      <c r="K46" s="40">
        <v>743858.78</v>
      </c>
    </row>
    <row r="47" spans="1:11" ht="30">
      <c r="A47" s="6" t="s">
        <v>58</v>
      </c>
      <c r="B47" s="7" t="s">
        <v>59</v>
      </c>
      <c r="C47" s="42">
        <f t="shared" si="9"/>
        <v>1935000</v>
      </c>
      <c r="D47" s="39">
        <v>0</v>
      </c>
      <c r="E47" s="40">
        <v>1935000</v>
      </c>
      <c r="F47" s="42">
        <f t="shared" si="10"/>
        <v>5285000</v>
      </c>
      <c r="G47" s="39">
        <v>0</v>
      </c>
      <c r="H47" s="40">
        <v>5285000</v>
      </c>
      <c r="I47" s="42">
        <f t="shared" si="11"/>
        <v>0</v>
      </c>
      <c r="J47" s="39">
        <v>0</v>
      </c>
      <c r="K47" s="40">
        <v>0</v>
      </c>
    </row>
    <row r="48" spans="1:11" ht="28.9" customHeight="1">
      <c r="A48" s="6" t="s">
        <v>60</v>
      </c>
      <c r="B48" s="7" t="s">
        <v>61</v>
      </c>
      <c r="C48" s="42">
        <f t="shared" si="9"/>
        <v>1210000</v>
      </c>
      <c r="D48" s="39">
        <v>0</v>
      </c>
      <c r="E48" s="40">
        <v>1210000</v>
      </c>
      <c r="F48" s="42">
        <f t="shared" si="10"/>
        <v>1210000</v>
      </c>
      <c r="G48" s="39">
        <v>0</v>
      </c>
      <c r="H48" s="40">
        <v>1210000</v>
      </c>
      <c r="I48" s="42">
        <f t="shared" si="11"/>
        <v>0</v>
      </c>
      <c r="J48" s="39">
        <v>0</v>
      </c>
      <c r="K48" s="40">
        <v>0</v>
      </c>
    </row>
    <row r="49" spans="1:11" hidden="1">
      <c r="A49" s="6" t="s">
        <v>62</v>
      </c>
      <c r="B49" s="7"/>
      <c r="C49" s="42">
        <f t="shared" si="9"/>
        <v>0</v>
      </c>
      <c r="D49" s="39"/>
      <c r="E49" s="40"/>
      <c r="F49" s="42">
        <f t="shared" si="10"/>
        <v>0</v>
      </c>
      <c r="G49" s="39"/>
      <c r="H49" s="40"/>
      <c r="I49" s="42">
        <f t="shared" si="11"/>
        <v>0</v>
      </c>
      <c r="J49" s="39"/>
      <c r="K49" s="40"/>
    </row>
    <row r="50" spans="1:11" hidden="1">
      <c r="A50" s="6" t="s">
        <v>63</v>
      </c>
      <c r="B50" s="7"/>
      <c r="C50" s="42">
        <f t="shared" si="9"/>
        <v>0</v>
      </c>
      <c r="D50" s="39"/>
      <c r="E50" s="40"/>
      <c r="F50" s="42">
        <f t="shared" si="10"/>
        <v>0</v>
      </c>
      <c r="G50" s="39"/>
      <c r="H50" s="40"/>
      <c r="I50" s="42">
        <f t="shared" si="11"/>
        <v>0</v>
      </c>
      <c r="J50" s="39"/>
      <c r="K50" s="40"/>
    </row>
    <row r="51" spans="1:11" hidden="1">
      <c r="A51" s="6" t="s">
        <v>64</v>
      </c>
      <c r="B51" s="7"/>
      <c r="C51" s="42">
        <f t="shared" si="9"/>
        <v>0</v>
      </c>
      <c r="D51" s="39"/>
      <c r="E51" s="40"/>
      <c r="F51" s="42">
        <f t="shared" si="10"/>
        <v>0</v>
      </c>
      <c r="G51" s="39"/>
      <c r="H51" s="40"/>
      <c r="I51" s="42">
        <f t="shared" si="11"/>
        <v>0</v>
      </c>
      <c r="J51" s="39"/>
      <c r="K51" s="40"/>
    </row>
    <row r="52" spans="1:11" hidden="1">
      <c r="A52" s="6" t="s">
        <v>65</v>
      </c>
      <c r="B52" s="7"/>
      <c r="C52" s="42">
        <f t="shared" si="9"/>
        <v>0</v>
      </c>
      <c r="D52" s="39"/>
      <c r="E52" s="40"/>
      <c r="F52" s="42">
        <f t="shared" si="10"/>
        <v>0</v>
      </c>
      <c r="G52" s="39"/>
      <c r="H52" s="40"/>
      <c r="I52" s="42">
        <f t="shared" si="11"/>
        <v>0</v>
      </c>
      <c r="J52" s="39"/>
      <c r="K52" s="40"/>
    </row>
    <row r="53" spans="1:11" hidden="1">
      <c r="A53" s="6" t="s">
        <v>66</v>
      </c>
      <c r="B53" s="7"/>
      <c r="C53" s="42">
        <f t="shared" si="9"/>
        <v>0</v>
      </c>
      <c r="D53" s="39"/>
      <c r="E53" s="40"/>
      <c r="F53" s="42">
        <f t="shared" si="10"/>
        <v>0</v>
      </c>
      <c r="G53" s="39"/>
      <c r="H53" s="40"/>
      <c r="I53" s="42">
        <f t="shared" si="11"/>
        <v>0</v>
      </c>
      <c r="J53" s="39"/>
      <c r="K53" s="40"/>
    </row>
    <row r="54" spans="1:11" hidden="1">
      <c r="A54" s="6" t="s">
        <v>67</v>
      </c>
      <c r="B54" s="7"/>
      <c r="C54" s="42">
        <f t="shared" si="9"/>
        <v>0</v>
      </c>
      <c r="D54" s="39"/>
      <c r="E54" s="40"/>
      <c r="F54" s="42">
        <f t="shared" si="10"/>
        <v>0</v>
      </c>
      <c r="G54" s="39"/>
      <c r="H54" s="40"/>
      <c r="I54" s="42">
        <f t="shared" si="11"/>
        <v>0</v>
      </c>
      <c r="J54" s="39"/>
      <c r="K54" s="40"/>
    </row>
    <row r="55" spans="1:11" hidden="1">
      <c r="A55" s="6" t="s">
        <v>68</v>
      </c>
      <c r="B55" s="7"/>
      <c r="C55" s="42">
        <f t="shared" si="9"/>
        <v>0</v>
      </c>
      <c r="D55" s="39"/>
      <c r="E55" s="40"/>
      <c r="F55" s="42">
        <f t="shared" si="10"/>
        <v>0</v>
      </c>
      <c r="G55" s="39"/>
      <c r="H55" s="40"/>
      <c r="I55" s="42">
        <f t="shared" si="11"/>
        <v>0</v>
      </c>
      <c r="J55" s="39"/>
      <c r="K55" s="40"/>
    </row>
    <row r="56" spans="1:11" hidden="1">
      <c r="A56" s="5"/>
      <c r="B56" s="7"/>
      <c r="C56" s="42"/>
      <c r="D56" s="39"/>
      <c r="E56" s="40"/>
      <c r="F56" s="42"/>
      <c r="G56" s="39"/>
      <c r="H56" s="40"/>
      <c r="I56" s="42"/>
      <c r="J56" s="39"/>
      <c r="K56" s="40"/>
    </row>
    <row r="57" spans="1:11" ht="29.25">
      <c r="A57" s="4" t="s">
        <v>69</v>
      </c>
      <c r="B57" s="20" t="s">
        <v>70</v>
      </c>
      <c r="C57" s="43">
        <f>D57+E57</f>
        <v>1546000</v>
      </c>
      <c r="D57" s="44">
        <f>SUM(D58:D68)</f>
        <v>0</v>
      </c>
      <c r="E57" s="45">
        <f>SUM(E58:E68)</f>
        <v>1546000</v>
      </c>
      <c r="F57" s="43">
        <f>G57+H57</f>
        <v>14105000.300000001</v>
      </c>
      <c r="G57" s="44">
        <f>SUM(G58:G68)</f>
        <v>0</v>
      </c>
      <c r="H57" s="45">
        <f>SUM(H58:H68)</f>
        <v>14105000.300000001</v>
      </c>
      <c r="I57" s="43">
        <f>J57+K57</f>
        <v>26086.36</v>
      </c>
      <c r="J57" s="44">
        <f>SUM(J58:J68)</f>
        <v>0</v>
      </c>
      <c r="K57" s="45">
        <f>SUM(K58:K68)</f>
        <v>26086.36</v>
      </c>
    </row>
    <row r="58" spans="1:11">
      <c r="A58" s="6" t="s">
        <v>71</v>
      </c>
      <c r="B58" s="7" t="s">
        <v>72</v>
      </c>
      <c r="C58" s="42">
        <f t="shared" ref="C58:C67" si="12">D58+E58</f>
        <v>1064000</v>
      </c>
      <c r="D58" s="39">
        <v>0</v>
      </c>
      <c r="E58" s="40">
        <v>1064000</v>
      </c>
      <c r="F58" s="42">
        <f t="shared" ref="F58:F67" si="13">G58+H58</f>
        <v>13623000.300000001</v>
      </c>
      <c r="G58" s="39">
        <v>0</v>
      </c>
      <c r="H58" s="40">
        <v>13623000.300000001</v>
      </c>
      <c r="I58" s="42">
        <f t="shared" ref="I58:I67" si="14">J58+K58</f>
        <v>0</v>
      </c>
      <c r="J58" s="39">
        <v>0</v>
      </c>
      <c r="K58" s="40">
        <v>0</v>
      </c>
    </row>
    <row r="59" spans="1:11" hidden="1">
      <c r="A59" s="6" t="s">
        <v>73</v>
      </c>
      <c r="B59" s="7" t="s">
        <v>74</v>
      </c>
      <c r="C59" s="42">
        <f t="shared" si="12"/>
        <v>0</v>
      </c>
      <c r="D59" s="39">
        <v>0</v>
      </c>
      <c r="E59" s="40">
        <v>0</v>
      </c>
      <c r="F59" s="42">
        <f t="shared" si="13"/>
        <v>0</v>
      </c>
      <c r="G59" s="39">
        <v>0</v>
      </c>
      <c r="H59" s="40">
        <v>0</v>
      </c>
      <c r="I59" s="42">
        <f t="shared" si="14"/>
        <v>0</v>
      </c>
      <c r="J59" s="39">
        <v>0</v>
      </c>
      <c r="K59" s="40">
        <v>0</v>
      </c>
    </row>
    <row r="60" spans="1:11">
      <c r="A60" s="6" t="s">
        <v>75</v>
      </c>
      <c r="B60" s="7" t="s">
        <v>76</v>
      </c>
      <c r="C60" s="42">
        <f t="shared" si="12"/>
        <v>482000</v>
      </c>
      <c r="D60" s="39">
        <v>0</v>
      </c>
      <c r="E60" s="40">
        <v>482000</v>
      </c>
      <c r="F60" s="42">
        <f t="shared" si="13"/>
        <v>482000</v>
      </c>
      <c r="G60" s="39">
        <v>0</v>
      </c>
      <c r="H60" s="40">
        <v>482000</v>
      </c>
      <c r="I60" s="42">
        <f t="shared" si="14"/>
        <v>26086.36</v>
      </c>
      <c r="J60" s="39">
        <v>0</v>
      </c>
      <c r="K60" s="40">
        <v>26086.36</v>
      </c>
    </row>
    <row r="61" spans="1:11" hidden="1">
      <c r="A61" s="6" t="s">
        <v>77</v>
      </c>
      <c r="B61" s="7"/>
      <c r="C61" s="42">
        <f t="shared" si="12"/>
        <v>0</v>
      </c>
      <c r="D61" s="39"/>
      <c r="E61" s="40"/>
      <c r="F61" s="42">
        <f t="shared" si="13"/>
        <v>0</v>
      </c>
      <c r="G61" s="39"/>
      <c r="H61" s="40"/>
      <c r="I61" s="42">
        <f t="shared" si="14"/>
        <v>0</v>
      </c>
      <c r="J61" s="39"/>
      <c r="K61" s="40"/>
    </row>
    <row r="62" spans="1:11" hidden="1">
      <c r="A62" s="6" t="s">
        <v>78</v>
      </c>
      <c r="B62" s="7"/>
      <c r="C62" s="42">
        <f t="shared" si="12"/>
        <v>0</v>
      </c>
      <c r="D62" s="39"/>
      <c r="E62" s="40"/>
      <c r="F62" s="42">
        <f t="shared" si="13"/>
        <v>0</v>
      </c>
      <c r="G62" s="39"/>
      <c r="H62" s="40"/>
      <c r="I62" s="42">
        <f t="shared" si="14"/>
        <v>0</v>
      </c>
      <c r="J62" s="39"/>
      <c r="K62" s="40"/>
    </row>
    <row r="63" spans="1:11" hidden="1">
      <c r="A63" s="6" t="s">
        <v>79</v>
      </c>
      <c r="B63" s="7"/>
      <c r="C63" s="42">
        <f t="shared" si="12"/>
        <v>0</v>
      </c>
      <c r="D63" s="39"/>
      <c r="E63" s="40"/>
      <c r="F63" s="42">
        <f t="shared" si="13"/>
        <v>0</v>
      </c>
      <c r="G63" s="39"/>
      <c r="H63" s="40"/>
      <c r="I63" s="42">
        <f t="shared" si="14"/>
        <v>0</v>
      </c>
      <c r="J63" s="39"/>
      <c r="K63" s="40"/>
    </row>
    <row r="64" spans="1:11" hidden="1">
      <c r="A64" s="6" t="s">
        <v>80</v>
      </c>
      <c r="B64" s="7"/>
      <c r="C64" s="42">
        <f t="shared" si="12"/>
        <v>0</v>
      </c>
      <c r="D64" s="39"/>
      <c r="E64" s="40"/>
      <c r="F64" s="42">
        <f t="shared" si="13"/>
        <v>0</v>
      </c>
      <c r="G64" s="39"/>
      <c r="H64" s="40"/>
      <c r="I64" s="42">
        <f t="shared" si="14"/>
        <v>0</v>
      </c>
      <c r="J64" s="39"/>
      <c r="K64" s="40"/>
    </row>
    <row r="65" spans="1:11" hidden="1">
      <c r="A65" s="6" t="s">
        <v>81</v>
      </c>
      <c r="B65" s="7"/>
      <c r="C65" s="42">
        <f t="shared" si="12"/>
        <v>0</v>
      </c>
      <c r="D65" s="39"/>
      <c r="E65" s="40"/>
      <c r="F65" s="42">
        <f t="shared" si="13"/>
        <v>0</v>
      </c>
      <c r="G65" s="39"/>
      <c r="H65" s="40"/>
      <c r="I65" s="42">
        <f t="shared" si="14"/>
        <v>0</v>
      </c>
      <c r="J65" s="39"/>
      <c r="K65" s="40"/>
    </row>
    <row r="66" spans="1:11" hidden="1">
      <c r="A66" s="6" t="s">
        <v>82</v>
      </c>
      <c r="B66" s="7"/>
      <c r="C66" s="42">
        <f t="shared" si="12"/>
        <v>0</v>
      </c>
      <c r="D66" s="39"/>
      <c r="E66" s="40"/>
      <c r="F66" s="42">
        <f t="shared" si="13"/>
        <v>0</v>
      </c>
      <c r="G66" s="39"/>
      <c r="H66" s="40"/>
      <c r="I66" s="42">
        <f t="shared" si="14"/>
        <v>0</v>
      </c>
      <c r="J66" s="39"/>
      <c r="K66" s="40"/>
    </row>
    <row r="67" spans="1:11" hidden="1">
      <c r="A67" s="6" t="s">
        <v>83</v>
      </c>
      <c r="B67" s="7"/>
      <c r="C67" s="42">
        <f t="shared" si="12"/>
        <v>0</v>
      </c>
      <c r="D67" s="39"/>
      <c r="E67" s="40"/>
      <c r="F67" s="42">
        <f t="shared" si="13"/>
        <v>0</v>
      </c>
      <c r="G67" s="39"/>
      <c r="H67" s="40"/>
      <c r="I67" s="42">
        <f t="shared" si="14"/>
        <v>0</v>
      </c>
      <c r="J67" s="39"/>
      <c r="K67" s="40"/>
    </row>
    <row r="68" spans="1:11" hidden="1">
      <c r="A68" s="5"/>
      <c r="B68" s="7"/>
      <c r="C68" s="42"/>
      <c r="D68" s="39"/>
      <c r="E68" s="40"/>
      <c r="F68" s="42"/>
      <c r="G68" s="39"/>
      <c r="H68" s="40"/>
      <c r="I68" s="42"/>
      <c r="J68" s="39"/>
      <c r="K68" s="40"/>
    </row>
    <row r="69" spans="1:11">
      <c r="A69" s="4" t="s">
        <v>84</v>
      </c>
      <c r="B69" s="20" t="s">
        <v>85</v>
      </c>
      <c r="C69" s="43">
        <f>D69+E69</f>
        <v>600000</v>
      </c>
      <c r="D69" s="44">
        <f>SUM(D70:D80)</f>
        <v>0</v>
      </c>
      <c r="E69" s="45">
        <f>SUM(E70:E80)</f>
        <v>600000</v>
      </c>
      <c r="F69" s="43">
        <f>G69+H69</f>
        <v>600000</v>
      </c>
      <c r="G69" s="44">
        <f>SUM(G70:G80)</f>
        <v>0</v>
      </c>
      <c r="H69" s="45">
        <f>SUM(H70:H80)</f>
        <v>600000</v>
      </c>
      <c r="I69" s="43">
        <f>J69+K69</f>
        <v>0</v>
      </c>
      <c r="J69" s="44">
        <f>SUM(J70:J80)</f>
        <v>0</v>
      </c>
      <c r="K69" s="45">
        <f>SUM(K70:K80)</f>
        <v>0</v>
      </c>
    </row>
    <row r="70" spans="1:11">
      <c r="A70" s="6" t="s">
        <v>86</v>
      </c>
      <c r="B70" s="7" t="s">
        <v>87</v>
      </c>
      <c r="C70" s="42">
        <f t="shared" ref="C70:C79" si="15">D70+E70</f>
        <v>413000</v>
      </c>
      <c r="D70" s="39">
        <v>0</v>
      </c>
      <c r="E70" s="40">
        <v>413000</v>
      </c>
      <c r="F70" s="42">
        <f t="shared" ref="F70:F79" si="16">G70+H70</f>
        <v>413000</v>
      </c>
      <c r="G70" s="39">
        <v>0</v>
      </c>
      <c r="H70" s="40">
        <v>413000</v>
      </c>
      <c r="I70" s="42">
        <f t="shared" ref="I70:I79" si="17">J70+K70</f>
        <v>0</v>
      </c>
      <c r="J70" s="39">
        <v>0</v>
      </c>
      <c r="K70" s="40">
        <v>0</v>
      </c>
    </row>
    <row r="71" spans="1:11">
      <c r="A71" s="6" t="s">
        <v>88</v>
      </c>
      <c r="B71" s="7" t="s">
        <v>89</v>
      </c>
      <c r="C71" s="42">
        <f t="shared" si="15"/>
        <v>187000</v>
      </c>
      <c r="D71" s="39">
        <v>0</v>
      </c>
      <c r="E71" s="40">
        <v>187000</v>
      </c>
      <c r="F71" s="42">
        <f t="shared" si="16"/>
        <v>187000</v>
      </c>
      <c r="G71" s="39">
        <v>0</v>
      </c>
      <c r="H71" s="40">
        <v>187000</v>
      </c>
      <c r="I71" s="42">
        <f t="shared" si="17"/>
        <v>0</v>
      </c>
      <c r="J71" s="39">
        <v>0</v>
      </c>
      <c r="K71" s="40">
        <v>0</v>
      </c>
    </row>
    <row r="72" spans="1:11" hidden="1">
      <c r="A72" s="6" t="s">
        <v>90</v>
      </c>
      <c r="B72" s="7" t="s">
        <v>91</v>
      </c>
      <c r="C72" s="42">
        <f t="shared" si="15"/>
        <v>0</v>
      </c>
      <c r="D72" s="39">
        <v>0</v>
      </c>
      <c r="E72" s="40">
        <v>0</v>
      </c>
      <c r="F72" s="42">
        <f t="shared" si="16"/>
        <v>0</v>
      </c>
      <c r="G72" s="39">
        <v>0</v>
      </c>
      <c r="H72" s="40">
        <v>0</v>
      </c>
      <c r="I72" s="42">
        <f t="shared" si="17"/>
        <v>0</v>
      </c>
      <c r="J72" s="39">
        <v>0</v>
      </c>
      <c r="K72" s="40">
        <v>0</v>
      </c>
    </row>
    <row r="73" spans="1:11" hidden="1">
      <c r="A73" s="6" t="s">
        <v>92</v>
      </c>
      <c r="B73" s="7"/>
      <c r="C73" s="42">
        <f t="shared" si="15"/>
        <v>0</v>
      </c>
      <c r="D73" s="39"/>
      <c r="E73" s="40"/>
      <c r="F73" s="42">
        <f t="shared" si="16"/>
        <v>0</v>
      </c>
      <c r="G73" s="39"/>
      <c r="H73" s="40"/>
      <c r="I73" s="42">
        <f t="shared" si="17"/>
        <v>0</v>
      </c>
      <c r="J73" s="39"/>
      <c r="K73" s="40"/>
    </row>
    <row r="74" spans="1:11" hidden="1">
      <c r="A74" s="6" t="s">
        <v>93</v>
      </c>
      <c r="B74" s="7"/>
      <c r="C74" s="42">
        <f t="shared" si="15"/>
        <v>0</v>
      </c>
      <c r="D74" s="39"/>
      <c r="E74" s="40"/>
      <c r="F74" s="42">
        <f t="shared" si="16"/>
        <v>0</v>
      </c>
      <c r="G74" s="39"/>
      <c r="H74" s="40"/>
      <c r="I74" s="42">
        <f t="shared" si="17"/>
        <v>0</v>
      </c>
      <c r="J74" s="39"/>
      <c r="K74" s="40"/>
    </row>
    <row r="75" spans="1:11" hidden="1">
      <c r="A75" s="6" t="s">
        <v>94</v>
      </c>
      <c r="B75" s="7"/>
      <c r="C75" s="42">
        <f t="shared" si="15"/>
        <v>0</v>
      </c>
      <c r="D75" s="39"/>
      <c r="E75" s="40"/>
      <c r="F75" s="42">
        <f t="shared" si="16"/>
        <v>0</v>
      </c>
      <c r="G75" s="39"/>
      <c r="H75" s="40"/>
      <c r="I75" s="42">
        <f t="shared" si="17"/>
        <v>0</v>
      </c>
      <c r="J75" s="39"/>
      <c r="K75" s="40"/>
    </row>
    <row r="76" spans="1:11" hidden="1">
      <c r="A76" s="6" t="s">
        <v>95</v>
      </c>
      <c r="B76" s="7"/>
      <c r="C76" s="42">
        <f t="shared" si="15"/>
        <v>0</v>
      </c>
      <c r="D76" s="39"/>
      <c r="E76" s="40"/>
      <c r="F76" s="42">
        <f t="shared" si="16"/>
        <v>0</v>
      </c>
      <c r="G76" s="39"/>
      <c r="H76" s="40"/>
      <c r="I76" s="42">
        <f t="shared" si="17"/>
        <v>0</v>
      </c>
      <c r="J76" s="39"/>
      <c r="K76" s="40"/>
    </row>
    <row r="77" spans="1:11" hidden="1">
      <c r="A77" s="6" t="s">
        <v>96</v>
      </c>
      <c r="B77" s="7"/>
      <c r="C77" s="42">
        <f t="shared" si="15"/>
        <v>0</v>
      </c>
      <c r="D77" s="39"/>
      <c r="E77" s="40"/>
      <c r="F77" s="42">
        <f t="shared" si="16"/>
        <v>0</v>
      </c>
      <c r="G77" s="39"/>
      <c r="H77" s="40"/>
      <c r="I77" s="42">
        <f t="shared" si="17"/>
        <v>0</v>
      </c>
      <c r="J77" s="39"/>
      <c r="K77" s="40"/>
    </row>
    <row r="78" spans="1:11" hidden="1">
      <c r="A78" s="6" t="s">
        <v>97</v>
      </c>
      <c r="B78" s="7"/>
      <c r="C78" s="42">
        <f t="shared" si="15"/>
        <v>0</v>
      </c>
      <c r="D78" s="39"/>
      <c r="E78" s="40"/>
      <c r="F78" s="42">
        <f t="shared" si="16"/>
        <v>0</v>
      </c>
      <c r="G78" s="39"/>
      <c r="H78" s="40"/>
      <c r="I78" s="42">
        <f t="shared" si="17"/>
        <v>0</v>
      </c>
      <c r="J78" s="39"/>
      <c r="K78" s="40"/>
    </row>
    <row r="79" spans="1:11" hidden="1">
      <c r="A79" s="6" t="s">
        <v>98</v>
      </c>
      <c r="B79" s="7"/>
      <c r="C79" s="42">
        <f t="shared" si="15"/>
        <v>0</v>
      </c>
      <c r="D79" s="39"/>
      <c r="E79" s="40"/>
      <c r="F79" s="42">
        <f t="shared" si="16"/>
        <v>0</v>
      </c>
      <c r="G79" s="39"/>
      <c r="H79" s="40"/>
      <c r="I79" s="42">
        <f t="shared" si="17"/>
        <v>0</v>
      </c>
      <c r="J79" s="39"/>
      <c r="K79" s="40"/>
    </row>
    <row r="80" spans="1:11" hidden="1">
      <c r="A80" s="6"/>
      <c r="B80" s="7"/>
      <c r="C80" s="42"/>
      <c r="D80" s="39"/>
      <c r="E80" s="40"/>
      <c r="F80" s="42"/>
      <c r="G80" s="39"/>
      <c r="H80" s="40"/>
      <c r="I80" s="42"/>
      <c r="J80" s="39"/>
      <c r="K80" s="40"/>
    </row>
    <row r="81" spans="1:11" ht="29.25">
      <c r="A81" s="4" t="s">
        <v>99</v>
      </c>
      <c r="B81" s="20" t="s">
        <v>100</v>
      </c>
      <c r="C81" s="43">
        <f>D81+E81</f>
        <v>18165000</v>
      </c>
      <c r="D81" s="44">
        <f>SUM(D82:D92)</f>
        <v>0</v>
      </c>
      <c r="E81" s="45">
        <f>SUM(E82:E92)</f>
        <v>18165000</v>
      </c>
      <c r="F81" s="43">
        <f>G81+H81</f>
        <v>22980000</v>
      </c>
      <c r="G81" s="44">
        <f>SUM(G82:G92)</f>
        <v>0</v>
      </c>
      <c r="H81" s="45">
        <f>SUM(H82:H92)</f>
        <v>22980000</v>
      </c>
      <c r="I81" s="43">
        <f>J81+K81</f>
        <v>1279920.1299999999</v>
      </c>
      <c r="J81" s="44">
        <f>SUM(J82:J92)</f>
        <v>0</v>
      </c>
      <c r="K81" s="45">
        <f>SUM(K82:K92)</f>
        <v>1279920.1299999999</v>
      </c>
    </row>
    <row r="82" spans="1:11">
      <c r="A82" s="6" t="s">
        <v>101</v>
      </c>
      <c r="B82" s="7" t="s">
        <v>102</v>
      </c>
      <c r="C82" s="42">
        <f t="shared" ref="C82:C91" si="18">D82+E82</f>
        <v>2875000</v>
      </c>
      <c r="D82" s="39">
        <v>0</v>
      </c>
      <c r="E82" s="40">
        <v>2875000</v>
      </c>
      <c r="F82" s="42">
        <f t="shared" ref="F82:F91" si="19">G82+H82</f>
        <v>2875000</v>
      </c>
      <c r="G82" s="39">
        <v>0</v>
      </c>
      <c r="H82" s="40">
        <v>2875000</v>
      </c>
      <c r="I82" s="42">
        <f t="shared" ref="I82:I91" si="20">J82+K82</f>
        <v>240000</v>
      </c>
      <c r="J82" s="39">
        <v>0</v>
      </c>
      <c r="K82" s="40">
        <v>240000</v>
      </c>
    </row>
    <row r="83" spans="1:11">
      <c r="A83" s="6" t="s">
        <v>103</v>
      </c>
      <c r="B83" s="7" t="s">
        <v>104</v>
      </c>
      <c r="C83" s="42">
        <f t="shared" si="18"/>
        <v>10679000</v>
      </c>
      <c r="D83" s="39">
        <v>0</v>
      </c>
      <c r="E83" s="40">
        <v>10679000</v>
      </c>
      <c r="F83" s="42">
        <f t="shared" si="19"/>
        <v>11769000</v>
      </c>
      <c r="G83" s="39">
        <v>0</v>
      </c>
      <c r="H83" s="40">
        <v>11769000</v>
      </c>
      <c r="I83" s="42">
        <f t="shared" si="20"/>
        <v>1039920.13</v>
      </c>
      <c r="J83" s="39">
        <v>0</v>
      </c>
      <c r="K83" s="40">
        <v>1039920.13</v>
      </c>
    </row>
    <row r="84" spans="1:11" hidden="1">
      <c r="A84" s="6" t="s">
        <v>105</v>
      </c>
      <c r="B84" s="7" t="s">
        <v>106</v>
      </c>
      <c r="C84" s="42">
        <f t="shared" si="18"/>
        <v>0</v>
      </c>
      <c r="D84" s="39">
        <v>0</v>
      </c>
      <c r="E84" s="40">
        <v>0</v>
      </c>
      <c r="F84" s="42">
        <f t="shared" si="19"/>
        <v>0</v>
      </c>
      <c r="G84" s="39">
        <v>0</v>
      </c>
      <c r="H84" s="40">
        <v>0</v>
      </c>
      <c r="I84" s="42">
        <f t="shared" si="20"/>
        <v>0</v>
      </c>
      <c r="J84" s="39">
        <v>0</v>
      </c>
      <c r="K84" s="40">
        <v>0</v>
      </c>
    </row>
    <row r="85" spans="1:11">
      <c r="A85" s="6" t="s">
        <v>107</v>
      </c>
      <c r="B85" s="7" t="s">
        <v>108</v>
      </c>
      <c r="C85" s="42">
        <f t="shared" si="18"/>
        <v>0</v>
      </c>
      <c r="D85" s="39">
        <v>0</v>
      </c>
      <c r="E85" s="40">
        <v>0</v>
      </c>
      <c r="F85" s="42">
        <f t="shared" si="19"/>
        <v>425000</v>
      </c>
      <c r="G85" s="39">
        <v>0</v>
      </c>
      <c r="H85" s="40">
        <v>425000</v>
      </c>
      <c r="I85" s="42">
        <f t="shared" si="20"/>
        <v>0</v>
      </c>
      <c r="J85" s="39">
        <v>0</v>
      </c>
      <c r="K85" s="40">
        <v>0</v>
      </c>
    </row>
    <row r="86" spans="1:11" ht="18.600000000000001" customHeight="1">
      <c r="A86" s="6" t="s">
        <v>109</v>
      </c>
      <c r="B86" s="7" t="s">
        <v>110</v>
      </c>
      <c r="C86" s="42">
        <f t="shared" si="18"/>
        <v>4611000</v>
      </c>
      <c r="D86" s="39">
        <v>0</v>
      </c>
      <c r="E86" s="40">
        <v>4611000</v>
      </c>
      <c r="F86" s="42">
        <f t="shared" si="19"/>
        <v>7911000</v>
      </c>
      <c r="G86" s="39">
        <v>0</v>
      </c>
      <c r="H86" s="40">
        <v>7911000</v>
      </c>
      <c r="I86" s="42">
        <f t="shared" si="20"/>
        <v>0</v>
      </c>
      <c r="J86" s="39">
        <v>0</v>
      </c>
      <c r="K86" s="40">
        <v>0</v>
      </c>
    </row>
    <row r="87" spans="1:11" ht="30" hidden="1">
      <c r="A87" s="6" t="s">
        <v>111</v>
      </c>
      <c r="B87" s="7" t="s">
        <v>112</v>
      </c>
      <c r="C87" s="42">
        <f t="shared" si="18"/>
        <v>0</v>
      </c>
      <c r="D87" s="39">
        <v>0</v>
      </c>
      <c r="E87" s="40">
        <v>0</v>
      </c>
      <c r="F87" s="42">
        <f t="shared" si="19"/>
        <v>0</v>
      </c>
      <c r="G87" s="39">
        <v>0</v>
      </c>
      <c r="H87" s="40">
        <v>0</v>
      </c>
      <c r="I87" s="42">
        <f t="shared" si="20"/>
        <v>0</v>
      </c>
      <c r="J87" s="39"/>
      <c r="K87" s="40">
        <v>0</v>
      </c>
    </row>
    <row r="88" spans="1:11" hidden="1">
      <c r="A88" s="6" t="s">
        <v>113</v>
      </c>
      <c r="B88" s="7"/>
      <c r="C88" s="42">
        <f t="shared" si="18"/>
        <v>0</v>
      </c>
      <c r="D88" s="39"/>
      <c r="E88" s="40"/>
      <c r="F88" s="42">
        <f t="shared" si="19"/>
        <v>0</v>
      </c>
      <c r="G88" s="39"/>
      <c r="H88" s="40"/>
      <c r="I88" s="42">
        <f t="shared" si="20"/>
        <v>0</v>
      </c>
      <c r="J88" s="39"/>
      <c r="K88" s="40"/>
    </row>
    <row r="89" spans="1:11" hidden="1">
      <c r="A89" s="6" t="s">
        <v>114</v>
      </c>
      <c r="B89" s="7"/>
      <c r="C89" s="42">
        <f t="shared" si="18"/>
        <v>0</v>
      </c>
      <c r="D89" s="39"/>
      <c r="E89" s="40"/>
      <c r="F89" s="42">
        <f t="shared" si="19"/>
        <v>0</v>
      </c>
      <c r="G89" s="39"/>
      <c r="H89" s="40"/>
      <c r="I89" s="42">
        <f t="shared" si="20"/>
        <v>0</v>
      </c>
      <c r="J89" s="39"/>
      <c r="K89" s="40"/>
    </row>
    <row r="90" spans="1:11" hidden="1">
      <c r="A90" s="6" t="s">
        <v>115</v>
      </c>
      <c r="B90" s="7"/>
      <c r="C90" s="42">
        <f t="shared" si="18"/>
        <v>0</v>
      </c>
      <c r="D90" s="39"/>
      <c r="E90" s="40"/>
      <c r="F90" s="42">
        <f t="shared" si="19"/>
        <v>0</v>
      </c>
      <c r="G90" s="39"/>
      <c r="H90" s="40"/>
      <c r="I90" s="42">
        <f t="shared" si="20"/>
        <v>0</v>
      </c>
      <c r="J90" s="39"/>
      <c r="K90" s="40"/>
    </row>
    <row r="91" spans="1:11" hidden="1">
      <c r="A91" s="6" t="s">
        <v>116</v>
      </c>
      <c r="B91" s="7"/>
      <c r="C91" s="42">
        <f t="shared" si="18"/>
        <v>0</v>
      </c>
      <c r="D91" s="39"/>
      <c r="E91" s="40"/>
      <c r="F91" s="42">
        <f t="shared" si="19"/>
        <v>0</v>
      </c>
      <c r="G91" s="39"/>
      <c r="H91" s="40"/>
      <c r="I91" s="42">
        <f t="shared" si="20"/>
        <v>0</v>
      </c>
      <c r="J91" s="39"/>
      <c r="K91" s="40"/>
    </row>
    <row r="92" spans="1:11" hidden="1">
      <c r="A92" s="3"/>
      <c r="B92" s="7"/>
      <c r="C92" s="42"/>
      <c r="D92" s="39"/>
      <c r="E92" s="40"/>
      <c r="F92" s="42"/>
      <c r="G92" s="39"/>
      <c r="H92" s="40"/>
      <c r="I92" s="42"/>
      <c r="J92" s="39"/>
      <c r="K92" s="40"/>
    </row>
    <row r="93" spans="1:11">
      <c r="A93" s="4" t="s">
        <v>117</v>
      </c>
      <c r="B93" s="20" t="s">
        <v>118</v>
      </c>
      <c r="C93" s="43">
        <f>D93+E93</f>
        <v>15000000</v>
      </c>
      <c r="D93" s="44">
        <f>D94+D108</f>
        <v>0</v>
      </c>
      <c r="E93" s="45">
        <f>E94+E108</f>
        <v>15000000</v>
      </c>
      <c r="F93" s="43">
        <f>G93+H93</f>
        <v>31222604.439999998</v>
      </c>
      <c r="G93" s="44">
        <f>G94+G108</f>
        <v>0</v>
      </c>
      <c r="H93" s="45">
        <f>H94</f>
        <v>31222604.439999998</v>
      </c>
      <c r="I93" s="43">
        <f>J93+K93</f>
        <v>0</v>
      </c>
      <c r="J93" s="44">
        <f>J94+J108</f>
        <v>0</v>
      </c>
      <c r="K93" s="45">
        <f>K94+K108</f>
        <v>0</v>
      </c>
    </row>
    <row r="94" spans="1:11" ht="17.45" customHeight="1">
      <c r="A94" s="6" t="s">
        <v>119</v>
      </c>
      <c r="B94" s="7" t="s">
        <v>120</v>
      </c>
      <c r="C94" s="42">
        <f>D94+E94</f>
        <v>15000000</v>
      </c>
      <c r="D94" s="39">
        <v>0</v>
      </c>
      <c r="E94" s="40">
        <v>15000000</v>
      </c>
      <c r="F94" s="42">
        <f>G94+H94</f>
        <v>31222604.439999998</v>
      </c>
      <c r="G94" s="39">
        <v>0</v>
      </c>
      <c r="H94" s="40">
        <f>H95+H114</f>
        <v>31222604.439999998</v>
      </c>
      <c r="I94" s="42">
        <f>J94+K94</f>
        <v>0</v>
      </c>
      <c r="J94" s="39">
        <v>0</v>
      </c>
      <c r="K94" s="40">
        <v>0</v>
      </c>
    </row>
    <row r="95" spans="1:11">
      <c r="A95" s="6" t="s">
        <v>121</v>
      </c>
      <c r="B95" s="8" t="s">
        <v>122</v>
      </c>
      <c r="C95" s="42">
        <f>C96+C97+C98+C99+C100+C101+C102</f>
        <v>15000000</v>
      </c>
      <c r="D95" s="39"/>
      <c r="E95" s="40">
        <f>E96+E97+E98+E99+E100+E101+E102</f>
        <v>15000000</v>
      </c>
      <c r="F95" s="42">
        <f>H95</f>
        <v>29683604.439999998</v>
      </c>
      <c r="G95" s="39"/>
      <c r="H95" s="40">
        <f>H96+H97+H98+H99+H100+H101+H102+H103+H104+H105+H106+H107+H108+H109+H110+H111+H113+H112</f>
        <v>29683604.439999998</v>
      </c>
      <c r="I95" s="42"/>
      <c r="J95" s="39"/>
      <c r="K95" s="40"/>
    </row>
    <row r="96" spans="1:11">
      <c r="A96" s="6" t="s">
        <v>123</v>
      </c>
      <c r="B96" s="10" t="s">
        <v>202</v>
      </c>
      <c r="C96" s="42">
        <f>E96</f>
        <v>1422553</v>
      </c>
      <c r="D96" s="50"/>
      <c r="E96" s="51">
        <v>1422553</v>
      </c>
      <c r="F96" s="42">
        <f>H96</f>
        <v>1422553</v>
      </c>
      <c r="G96" s="50"/>
      <c r="H96" s="51">
        <f>E96</f>
        <v>1422553</v>
      </c>
      <c r="I96" s="42"/>
      <c r="J96" s="50"/>
      <c r="K96" s="51"/>
    </row>
    <row r="97" spans="1:11">
      <c r="A97" s="6" t="s">
        <v>124</v>
      </c>
      <c r="B97" s="9" t="s">
        <v>203</v>
      </c>
      <c r="C97" s="42">
        <f t="shared" ref="C97:C102" si="21">E97</f>
        <v>4634680</v>
      </c>
      <c r="D97" s="50"/>
      <c r="E97" s="51">
        <v>4634680</v>
      </c>
      <c r="F97" s="42">
        <f t="shared" ref="F97:F114" si="22">H97</f>
        <v>4634680</v>
      </c>
      <c r="G97" s="50"/>
      <c r="H97" s="51">
        <f t="shared" ref="H97:H102" si="23">E97</f>
        <v>4634680</v>
      </c>
      <c r="I97" s="42"/>
      <c r="J97" s="50"/>
      <c r="K97" s="51"/>
    </row>
    <row r="98" spans="1:11">
      <c r="A98" s="6" t="s">
        <v>125</v>
      </c>
      <c r="B98" s="9" t="s">
        <v>204</v>
      </c>
      <c r="C98" s="42">
        <f t="shared" si="21"/>
        <v>2076270</v>
      </c>
      <c r="D98" s="50"/>
      <c r="E98" s="51">
        <v>2076270</v>
      </c>
      <c r="F98" s="42">
        <f t="shared" si="22"/>
        <v>2076270</v>
      </c>
      <c r="G98" s="50"/>
      <c r="H98" s="51">
        <f t="shared" si="23"/>
        <v>2076270</v>
      </c>
      <c r="I98" s="42"/>
      <c r="J98" s="50"/>
      <c r="K98" s="51"/>
    </row>
    <row r="99" spans="1:11">
      <c r="A99" s="6" t="s">
        <v>126</v>
      </c>
      <c r="B99" s="9" t="s">
        <v>205</v>
      </c>
      <c r="C99" s="42">
        <f t="shared" si="21"/>
        <v>4922920</v>
      </c>
      <c r="D99" s="50"/>
      <c r="E99" s="51">
        <v>4922920</v>
      </c>
      <c r="F99" s="42">
        <f t="shared" si="22"/>
        <v>4922920</v>
      </c>
      <c r="G99" s="50"/>
      <c r="H99" s="51">
        <f t="shared" si="23"/>
        <v>4922920</v>
      </c>
      <c r="I99" s="42"/>
      <c r="J99" s="50"/>
      <c r="K99" s="51"/>
    </row>
    <row r="100" spans="1:11">
      <c r="A100" s="6" t="s">
        <v>127</v>
      </c>
      <c r="B100" s="9" t="s">
        <v>206</v>
      </c>
      <c r="C100" s="42">
        <f t="shared" si="21"/>
        <v>910148</v>
      </c>
      <c r="D100" s="39"/>
      <c r="E100" s="40">
        <v>910148</v>
      </c>
      <c r="F100" s="42">
        <f t="shared" si="22"/>
        <v>910148</v>
      </c>
      <c r="G100" s="39"/>
      <c r="H100" s="51">
        <f t="shared" si="23"/>
        <v>910148</v>
      </c>
      <c r="I100" s="42"/>
      <c r="J100" s="39"/>
      <c r="K100" s="40"/>
    </row>
    <row r="101" spans="1:11">
      <c r="A101" s="6" t="s">
        <v>128</v>
      </c>
      <c r="B101" s="9" t="s">
        <v>207</v>
      </c>
      <c r="C101" s="42">
        <f t="shared" si="21"/>
        <v>637770</v>
      </c>
      <c r="D101" s="39"/>
      <c r="E101" s="40">
        <v>637770</v>
      </c>
      <c r="F101" s="42">
        <f t="shared" si="22"/>
        <v>637770</v>
      </c>
      <c r="G101" s="39"/>
      <c r="H101" s="51">
        <f t="shared" si="23"/>
        <v>637770</v>
      </c>
      <c r="I101" s="42"/>
      <c r="J101" s="39"/>
      <c r="K101" s="40"/>
    </row>
    <row r="102" spans="1:11">
      <c r="A102" s="6" t="s">
        <v>129</v>
      </c>
      <c r="B102" s="9" t="s">
        <v>208</v>
      </c>
      <c r="C102" s="42">
        <f t="shared" si="21"/>
        <v>395659</v>
      </c>
      <c r="D102" s="39"/>
      <c r="E102" s="40">
        <v>395659</v>
      </c>
      <c r="F102" s="42">
        <f t="shared" si="22"/>
        <v>395659</v>
      </c>
      <c r="G102" s="39"/>
      <c r="H102" s="51">
        <f t="shared" si="23"/>
        <v>395659</v>
      </c>
      <c r="I102" s="42"/>
      <c r="J102" s="39"/>
      <c r="K102" s="40"/>
    </row>
    <row r="103" spans="1:11" ht="15.6" customHeight="1">
      <c r="A103" s="6" t="s">
        <v>130</v>
      </c>
      <c r="B103" s="11" t="s">
        <v>209</v>
      </c>
      <c r="C103" s="42"/>
      <c r="D103" s="39"/>
      <c r="E103" s="40"/>
      <c r="F103" s="42">
        <f t="shared" si="22"/>
        <v>147110</v>
      </c>
      <c r="G103" s="50"/>
      <c r="H103" s="51">
        <v>147110</v>
      </c>
      <c r="I103" s="42"/>
      <c r="J103" s="39"/>
      <c r="K103" s="40"/>
    </row>
    <row r="104" spans="1:11" ht="15.6" customHeight="1">
      <c r="A104" s="6" t="s">
        <v>210</v>
      </c>
      <c r="B104" s="11" t="s">
        <v>211</v>
      </c>
      <c r="C104" s="42"/>
      <c r="D104" s="39"/>
      <c r="E104" s="40"/>
      <c r="F104" s="42">
        <f t="shared" si="22"/>
        <v>253300</v>
      </c>
      <c r="G104" s="50"/>
      <c r="H104" s="51">
        <v>253300</v>
      </c>
      <c r="I104" s="42"/>
      <c r="J104" s="39"/>
      <c r="K104" s="40"/>
    </row>
    <row r="105" spans="1:11" ht="15.6" customHeight="1">
      <c r="A105" s="6" t="s">
        <v>212</v>
      </c>
      <c r="B105" s="11" t="s">
        <v>213</v>
      </c>
      <c r="C105" s="42"/>
      <c r="D105" s="39"/>
      <c r="E105" s="40"/>
      <c r="F105" s="42">
        <f t="shared" si="22"/>
        <v>190134.44</v>
      </c>
      <c r="G105" s="50"/>
      <c r="H105" s="51">
        <v>190134.44</v>
      </c>
      <c r="I105" s="42"/>
      <c r="J105" s="39"/>
      <c r="K105" s="40"/>
    </row>
    <row r="106" spans="1:11" ht="15.6" customHeight="1">
      <c r="A106" s="6" t="s">
        <v>216</v>
      </c>
      <c r="B106" s="11" t="s">
        <v>214</v>
      </c>
      <c r="C106" s="42"/>
      <c r="D106" s="39"/>
      <c r="E106" s="40"/>
      <c r="F106" s="42">
        <f t="shared" si="22"/>
        <v>976590</v>
      </c>
      <c r="G106" s="50"/>
      <c r="H106" s="51">
        <v>976590</v>
      </c>
      <c r="I106" s="42"/>
      <c r="J106" s="39"/>
      <c r="K106" s="40"/>
    </row>
    <row r="107" spans="1:11" ht="15.6" customHeight="1">
      <c r="A107" s="6" t="s">
        <v>217</v>
      </c>
      <c r="B107" s="11" t="s">
        <v>215</v>
      </c>
      <c r="C107" s="42"/>
      <c r="D107" s="39"/>
      <c r="E107" s="40"/>
      <c r="F107" s="42">
        <f t="shared" si="22"/>
        <v>2429350</v>
      </c>
      <c r="G107" s="50"/>
      <c r="H107" s="51">
        <v>2429350</v>
      </c>
      <c r="I107" s="42"/>
      <c r="J107" s="39"/>
      <c r="K107" s="40"/>
    </row>
    <row r="108" spans="1:11" ht="21" customHeight="1">
      <c r="A108" s="6" t="s">
        <v>218</v>
      </c>
      <c r="B108" s="11" t="s">
        <v>219</v>
      </c>
      <c r="C108" s="42"/>
      <c r="D108" s="39"/>
      <c r="E108" s="40"/>
      <c r="F108" s="42">
        <f t="shared" si="22"/>
        <v>4634680</v>
      </c>
      <c r="G108" s="39"/>
      <c r="H108" s="40">
        <v>4634680</v>
      </c>
      <c r="I108" s="42"/>
      <c r="J108" s="39"/>
      <c r="K108" s="40"/>
    </row>
    <row r="109" spans="1:11" ht="20.45" customHeight="1">
      <c r="A109" s="6" t="s">
        <v>221</v>
      </c>
      <c r="B109" s="11" t="s">
        <v>220</v>
      </c>
      <c r="C109" s="42"/>
      <c r="D109" s="39"/>
      <c r="E109" s="40"/>
      <c r="F109" s="42">
        <f t="shared" si="22"/>
        <v>2077000</v>
      </c>
      <c r="G109" s="39"/>
      <c r="H109" s="40">
        <v>2077000</v>
      </c>
      <c r="I109" s="42"/>
      <c r="J109" s="39"/>
      <c r="K109" s="40"/>
    </row>
    <row r="110" spans="1:11" ht="20.45" customHeight="1">
      <c r="A110" s="6" t="s">
        <v>225</v>
      </c>
      <c r="B110" s="11" t="s">
        <v>222</v>
      </c>
      <c r="C110" s="42"/>
      <c r="D110" s="39"/>
      <c r="E110" s="40"/>
      <c r="F110" s="42">
        <f t="shared" si="22"/>
        <v>500000</v>
      </c>
      <c r="G110" s="39"/>
      <c r="H110" s="40">
        <v>500000</v>
      </c>
      <c r="I110" s="42"/>
      <c r="J110" s="39"/>
      <c r="K110" s="40"/>
    </row>
    <row r="111" spans="1:11" ht="20.45" customHeight="1">
      <c r="A111" s="6" t="s">
        <v>226</v>
      </c>
      <c r="B111" s="11" t="s">
        <v>223</v>
      </c>
      <c r="C111" s="42"/>
      <c r="D111" s="39"/>
      <c r="E111" s="40"/>
      <c r="F111" s="42">
        <f t="shared" si="22"/>
        <v>1700000</v>
      </c>
      <c r="G111" s="39"/>
      <c r="H111" s="40">
        <v>1700000</v>
      </c>
      <c r="I111" s="42"/>
      <c r="J111" s="39"/>
      <c r="K111" s="40"/>
    </row>
    <row r="112" spans="1:11" ht="14.45" customHeight="1">
      <c r="A112" s="6" t="s">
        <v>227</v>
      </c>
      <c r="B112" s="11" t="s">
        <v>229</v>
      </c>
      <c r="C112" s="42"/>
      <c r="D112" s="39"/>
      <c r="E112" s="40"/>
      <c r="F112" s="42">
        <f t="shared" si="22"/>
        <v>1275440</v>
      </c>
      <c r="G112" s="39"/>
      <c r="H112" s="40">
        <v>1275440</v>
      </c>
      <c r="I112" s="42"/>
      <c r="J112" s="39"/>
      <c r="K112" s="40"/>
    </row>
    <row r="113" spans="1:11" ht="15.6" customHeight="1">
      <c r="A113" s="6" t="s">
        <v>228</v>
      </c>
      <c r="B113" s="11" t="s">
        <v>224</v>
      </c>
      <c r="C113" s="42"/>
      <c r="D113" s="39"/>
      <c r="E113" s="40"/>
      <c r="F113" s="42">
        <f t="shared" si="22"/>
        <v>500000</v>
      </c>
      <c r="G113" s="39"/>
      <c r="H113" s="40">
        <v>500000</v>
      </c>
      <c r="I113" s="42"/>
      <c r="J113" s="39"/>
      <c r="K113" s="40"/>
    </row>
    <row r="114" spans="1:11">
      <c r="A114" s="6" t="s">
        <v>131</v>
      </c>
      <c r="B114" s="8" t="s">
        <v>230</v>
      </c>
      <c r="C114" s="42"/>
      <c r="D114" s="39"/>
      <c r="E114" s="40"/>
      <c r="F114" s="42">
        <f t="shared" si="22"/>
        <v>1539000</v>
      </c>
      <c r="G114" s="39"/>
      <c r="H114" s="40">
        <v>1539000</v>
      </c>
      <c r="I114" s="42"/>
      <c r="J114" s="39"/>
      <c r="K114" s="40"/>
    </row>
    <row r="115" spans="1:11" ht="28.5">
      <c r="A115" s="12" t="s">
        <v>132</v>
      </c>
      <c r="B115" s="41" t="s">
        <v>133</v>
      </c>
      <c r="C115" s="43">
        <f>D115+E115</f>
        <v>13136000</v>
      </c>
      <c r="D115" s="44">
        <f>D116+D126+D121+D132</f>
        <v>0</v>
      </c>
      <c r="E115" s="45">
        <f>E116+E126+E121+E132+E137+E138+E139</f>
        <v>13136000</v>
      </c>
      <c r="F115" s="43">
        <f>G115+H115</f>
        <v>12698141.220000001</v>
      </c>
      <c r="G115" s="44">
        <f>G116+G126+G121+G132</f>
        <v>0</v>
      </c>
      <c r="H115" s="45">
        <f>H116+H126+H121+H132+H137+H138+H139</f>
        <v>12698141.220000001</v>
      </c>
      <c r="I115" s="43">
        <f>J115+K115</f>
        <v>196000</v>
      </c>
      <c r="J115" s="44">
        <f>J116+J121+J126+J132</f>
        <v>0</v>
      </c>
      <c r="K115" s="45">
        <f>K116+K121+K126+K132+K137+K138+K139</f>
        <v>196000</v>
      </c>
    </row>
    <row r="116" spans="1:11">
      <c r="A116" s="6" t="s">
        <v>134</v>
      </c>
      <c r="B116" s="7" t="s">
        <v>135</v>
      </c>
      <c r="C116" s="42">
        <f>D116+E116</f>
        <v>6779000</v>
      </c>
      <c r="D116" s="39">
        <f>D117+D118+D119+D120</f>
        <v>0</v>
      </c>
      <c r="E116" s="40">
        <v>6779000</v>
      </c>
      <c r="F116" s="42">
        <f>G116+H116</f>
        <v>6779000</v>
      </c>
      <c r="G116" s="39">
        <f>G117+G118+G119+G120</f>
        <v>0</v>
      </c>
      <c r="H116" s="40">
        <v>6779000</v>
      </c>
      <c r="I116" s="42">
        <f>J116+K116</f>
        <v>0</v>
      </c>
      <c r="J116" s="39">
        <f>J117+J118+J119+J120</f>
        <v>0</v>
      </c>
      <c r="K116" s="40">
        <f>K117+K118+K119+K120</f>
        <v>0</v>
      </c>
    </row>
    <row r="117" spans="1:11" hidden="1">
      <c r="A117" s="6" t="s">
        <v>136</v>
      </c>
      <c r="B117" s="13" t="s">
        <v>122</v>
      </c>
      <c r="C117" s="42"/>
      <c r="D117" s="39"/>
      <c r="E117" s="40"/>
      <c r="F117" s="42"/>
      <c r="G117" s="39"/>
      <c r="H117" s="40"/>
      <c r="I117" s="42"/>
      <c r="J117" s="39"/>
      <c r="K117" s="40"/>
    </row>
    <row r="118" spans="1:11" hidden="1">
      <c r="A118" s="6" t="s">
        <v>137</v>
      </c>
      <c r="B118" s="13"/>
      <c r="C118" s="42"/>
      <c r="D118" s="39"/>
      <c r="E118" s="40"/>
      <c r="F118" s="42"/>
      <c r="G118" s="39"/>
      <c r="H118" s="40"/>
      <c r="I118" s="42"/>
      <c r="J118" s="39"/>
      <c r="K118" s="40"/>
    </row>
    <row r="119" spans="1:11" hidden="1">
      <c r="A119" s="6" t="s">
        <v>138</v>
      </c>
      <c r="B119" s="13"/>
      <c r="C119" s="42"/>
      <c r="D119" s="39"/>
      <c r="E119" s="40"/>
      <c r="F119" s="42"/>
      <c r="G119" s="39"/>
      <c r="H119" s="40"/>
      <c r="I119" s="42"/>
      <c r="J119" s="39"/>
      <c r="K119" s="40"/>
    </row>
    <row r="120" spans="1:11" hidden="1">
      <c r="A120" s="6" t="s">
        <v>139</v>
      </c>
      <c r="B120" s="13"/>
      <c r="C120" s="42"/>
      <c r="D120" s="39"/>
      <c r="E120" s="40"/>
      <c r="F120" s="42"/>
      <c r="G120" s="39"/>
      <c r="H120" s="40"/>
      <c r="I120" s="42"/>
      <c r="J120" s="39"/>
      <c r="K120" s="40"/>
    </row>
    <row r="121" spans="1:11" hidden="1">
      <c r="A121" s="6" t="s">
        <v>140</v>
      </c>
      <c r="B121" s="7" t="s">
        <v>141</v>
      </c>
      <c r="C121" s="42">
        <f>D121+E121</f>
        <v>0</v>
      </c>
      <c r="D121" s="39">
        <f>D122+D123+D124+D125</f>
        <v>0</v>
      </c>
      <c r="E121" s="40">
        <f>E122+E123+E124+E125</f>
        <v>0</v>
      </c>
      <c r="F121" s="42">
        <f>G121+H121</f>
        <v>0</v>
      </c>
      <c r="G121" s="39">
        <f>G122+G123+G124+G125</f>
        <v>0</v>
      </c>
      <c r="H121" s="40">
        <f>H122+H123+H124+H125</f>
        <v>0</v>
      </c>
      <c r="I121" s="42">
        <f>J121+K121</f>
        <v>0</v>
      </c>
      <c r="J121" s="39">
        <f>J122+J123+J124+J125</f>
        <v>0</v>
      </c>
      <c r="K121" s="40">
        <f>K122+K123+K124+K125</f>
        <v>0</v>
      </c>
    </row>
    <row r="122" spans="1:11" hidden="1">
      <c r="A122" s="6" t="s">
        <v>142</v>
      </c>
      <c r="B122" s="13" t="s">
        <v>122</v>
      </c>
      <c r="C122" s="42"/>
      <c r="D122" s="39"/>
      <c r="E122" s="40"/>
      <c r="F122" s="42"/>
      <c r="G122" s="39"/>
      <c r="H122" s="40"/>
      <c r="I122" s="42"/>
      <c r="J122" s="39"/>
      <c r="K122" s="40"/>
    </row>
    <row r="123" spans="1:11" hidden="1">
      <c r="A123" s="6" t="s">
        <v>143</v>
      </c>
      <c r="B123" s="13"/>
      <c r="C123" s="42"/>
      <c r="D123" s="39"/>
      <c r="E123" s="40"/>
      <c r="F123" s="42"/>
      <c r="G123" s="39"/>
      <c r="H123" s="40"/>
      <c r="I123" s="42"/>
      <c r="J123" s="39"/>
      <c r="K123" s="40"/>
    </row>
    <row r="124" spans="1:11" hidden="1">
      <c r="A124" s="6" t="s">
        <v>144</v>
      </c>
      <c r="B124" s="13"/>
      <c r="C124" s="42"/>
      <c r="D124" s="39"/>
      <c r="E124" s="40"/>
      <c r="F124" s="42"/>
      <c r="G124" s="39"/>
      <c r="H124" s="40"/>
      <c r="I124" s="42"/>
      <c r="J124" s="39"/>
      <c r="K124" s="40"/>
    </row>
    <row r="125" spans="1:11" hidden="1">
      <c r="A125" s="6"/>
      <c r="B125" s="13"/>
      <c r="C125" s="42"/>
      <c r="D125" s="39"/>
      <c r="E125" s="40"/>
      <c r="F125" s="42"/>
      <c r="G125" s="39"/>
      <c r="H125" s="40"/>
      <c r="I125" s="42"/>
      <c r="J125" s="39"/>
      <c r="K125" s="40"/>
    </row>
    <row r="126" spans="1:11" hidden="1">
      <c r="A126" s="6" t="s">
        <v>145</v>
      </c>
      <c r="B126" s="7" t="s">
        <v>146</v>
      </c>
      <c r="C126" s="42">
        <f>D126+E126</f>
        <v>0</v>
      </c>
      <c r="D126" s="39">
        <f>D127+D131</f>
        <v>0</v>
      </c>
      <c r="E126" s="40">
        <v>0</v>
      </c>
      <c r="F126" s="42">
        <f>G126+H126</f>
        <v>0</v>
      </c>
      <c r="G126" s="39">
        <f>G127+G131</f>
        <v>0</v>
      </c>
      <c r="H126" s="40">
        <v>0</v>
      </c>
      <c r="I126" s="42">
        <f>J126+K126</f>
        <v>0</v>
      </c>
      <c r="J126" s="39">
        <f>J127+J131</f>
        <v>0</v>
      </c>
      <c r="K126" s="40">
        <f>K127+K131</f>
        <v>0</v>
      </c>
    </row>
    <row r="127" spans="1:11" hidden="1">
      <c r="A127" s="6" t="s">
        <v>147</v>
      </c>
      <c r="B127" s="7" t="s">
        <v>122</v>
      </c>
      <c r="C127" s="42"/>
      <c r="D127" s="39"/>
      <c r="E127" s="40"/>
      <c r="F127" s="42"/>
      <c r="G127" s="39"/>
      <c r="H127" s="40"/>
      <c r="I127" s="42"/>
      <c r="J127" s="39"/>
      <c r="K127" s="40"/>
    </row>
    <row r="128" spans="1:11" hidden="1">
      <c r="A128" s="6" t="s">
        <v>148</v>
      </c>
      <c r="B128" s="10"/>
      <c r="C128" s="52"/>
      <c r="D128" s="50"/>
      <c r="E128" s="51"/>
      <c r="F128" s="52"/>
      <c r="G128" s="50"/>
      <c r="H128" s="51"/>
      <c r="I128" s="52"/>
      <c r="J128" s="50"/>
      <c r="K128" s="51"/>
    </row>
    <row r="129" spans="1:11" hidden="1">
      <c r="A129" s="6" t="s">
        <v>149</v>
      </c>
      <c r="B129" s="10"/>
      <c r="C129" s="52"/>
      <c r="D129" s="50"/>
      <c r="E129" s="51"/>
      <c r="F129" s="52"/>
      <c r="G129" s="50"/>
      <c r="H129" s="51"/>
      <c r="I129" s="52"/>
      <c r="J129" s="50"/>
      <c r="K129" s="51"/>
    </row>
    <row r="130" spans="1:11" hidden="1">
      <c r="A130" s="6" t="s">
        <v>150</v>
      </c>
      <c r="B130" s="10"/>
      <c r="C130" s="52"/>
      <c r="D130" s="50"/>
      <c r="E130" s="51"/>
      <c r="F130" s="52"/>
      <c r="G130" s="50"/>
      <c r="H130" s="51"/>
      <c r="I130" s="52"/>
      <c r="J130" s="50"/>
      <c r="K130" s="51"/>
    </row>
    <row r="131" spans="1:11" ht="27.6" hidden="1" customHeight="1">
      <c r="A131" s="6"/>
      <c r="B131" s="13"/>
      <c r="C131" s="42"/>
      <c r="D131" s="39"/>
      <c r="E131" s="40"/>
      <c r="F131" s="42"/>
      <c r="G131" s="39"/>
      <c r="H131" s="40"/>
      <c r="I131" s="42"/>
      <c r="J131" s="39"/>
      <c r="K131" s="40"/>
    </row>
    <row r="132" spans="1:11" ht="29.45" hidden="1" customHeight="1">
      <c r="A132" s="6" t="s">
        <v>151</v>
      </c>
      <c r="B132" s="7" t="s">
        <v>152</v>
      </c>
      <c r="C132" s="42">
        <f>D132+E132</f>
        <v>0</v>
      </c>
      <c r="D132" s="39">
        <f>D133+D134+D135+D136</f>
        <v>0</v>
      </c>
      <c r="E132" s="40">
        <f>E133+E134+E135+E136</f>
        <v>0</v>
      </c>
      <c r="F132" s="42">
        <f>G132+H132</f>
        <v>0</v>
      </c>
      <c r="G132" s="39">
        <f>G133+G134+G135+G136</f>
        <v>0</v>
      </c>
      <c r="H132" s="40">
        <f>H133+H134+H135+H136</f>
        <v>0</v>
      </c>
      <c r="I132" s="42">
        <f>J132+K132</f>
        <v>0</v>
      </c>
      <c r="J132" s="39">
        <f>J133+J134+J135+J136</f>
        <v>0</v>
      </c>
      <c r="K132" s="40">
        <f>K133+K134+K135+K136</f>
        <v>0</v>
      </c>
    </row>
    <row r="133" spans="1:11" ht="36" hidden="1" customHeight="1">
      <c r="A133" s="6" t="s">
        <v>153</v>
      </c>
      <c r="B133" s="7" t="s">
        <v>122</v>
      </c>
      <c r="C133" s="42"/>
      <c r="D133" s="39"/>
      <c r="E133" s="40"/>
      <c r="F133" s="42"/>
      <c r="G133" s="39"/>
      <c r="H133" s="40"/>
      <c r="I133" s="42"/>
      <c r="J133" s="39"/>
      <c r="K133" s="40"/>
    </row>
    <row r="134" spans="1:11" hidden="1">
      <c r="A134" s="6" t="s">
        <v>154</v>
      </c>
      <c r="B134" s="10"/>
      <c r="C134" s="52"/>
      <c r="D134" s="50"/>
      <c r="E134" s="51"/>
      <c r="F134" s="52"/>
      <c r="G134" s="50"/>
      <c r="H134" s="51"/>
      <c r="I134" s="42"/>
      <c r="J134" s="50"/>
      <c r="K134" s="51"/>
    </row>
    <row r="135" spans="1:11" hidden="1">
      <c r="A135" s="6" t="s">
        <v>155</v>
      </c>
      <c r="B135" s="10"/>
      <c r="C135" s="52"/>
      <c r="D135" s="50"/>
      <c r="E135" s="51"/>
      <c r="F135" s="52"/>
      <c r="G135" s="50"/>
      <c r="H135" s="51"/>
      <c r="I135" s="42"/>
      <c r="J135" s="50"/>
      <c r="K135" s="51"/>
    </row>
    <row r="136" spans="1:11" hidden="1">
      <c r="A136" s="6" t="s">
        <v>156</v>
      </c>
      <c r="B136" s="10"/>
      <c r="C136" s="52"/>
      <c r="D136" s="50"/>
      <c r="E136" s="51"/>
      <c r="F136" s="52"/>
      <c r="G136" s="50"/>
      <c r="H136" s="51"/>
      <c r="I136" s="42"/>
      <c r="J136" s="50"/>
      <c r="K136" s="51"/>
    </row>
    <row r="137" spans="1:11">
      <c r="A137" s="6" t="s">
        <v>157</v>
      </c>
      <c r="B137" s="13" t="s">
        <v>158</v>
      </c>
      <c r="C137" s="42">
        <f>D137+E137</f>
        <v>4000000</v>
      </c>
      <c r="D137" s="39"/>
      <c r="E137" s="40">
        <v>4000000</v>
      </c>
      <c r="F137" s="42">
        <f>G137+H137</f>
        <v>3562141.22</v>
      </c>
      <c r="G137" s="39"/>
      <c r="H137" s="40">
        <v>3562141.22</v>
      </c>
      <c r="I137" s="42">
        <f>J137+K137</f>
        <v>196000</v>
      </c>
      <c r="J137" s="39">
        <v>0</v>
      </c>
      <c r="K137" s="40">
        <v>196000</v>
      </c>
    </row>
    <row r="138" spans="1:11">
      <c r="A138" s="6" t="s">
        <v>159</v>
      </c>
      <c r="B138" s="13" t="s">
        <v>160</v>
      </c>
      <c r="C138" s="42">
        <f>D138+E138</f>
        <v>752000</v>
      </c>
      <c r="D138" s="39"/>
      <c r="E138" s="40">
        <v>752000</v>
      </c>
      <c r="F138" s="42">
        <f>G138+H138</f>
        <v>752000</v>
      </c>
      <c r="G138" s="39"/>
      <c r="H138" s="40">
        <v>752000</v>
      </c>
      <c r="I138" s="42"/>
      <c r="J138" s="39"/>
      <c r="K138" s="40"/>
    </row>
    <row r="139" spans="1:11">
      <c r="A139" s="6" t="s">
        <v>161</v>
      </c>
      <c r="B139" s="13" t="s">
        <v>162</v>
      </c>
      <c r="C139" s="42">
        <f>D139+E139</f>
        <v>1605000</v>
      </c>
      <c r="D139" s="39"/>
      <c r="E139" s="40">
        <v>1605000</v>
      </c>
      <c r="F139" s="42">
        <f>G139+H139</f>
        <v>1605000</v>
      </c>
      <c r="G139" s="39"/>
      <c r="H139" s="40">
        <v>1605000</v>
      </c>
      <c r="I139" s="42"/>
      <c r="J139" s="39"/>
      <c r="K139" s="40"/>
    </row>
    <row r="140" spans="1:11">
      <c r="A140" s="4" t="s">
        <v>163</v>
      </c>
      <c r="B140" s="20" t="s">
        <v>164</v>
      </c>
      <c r="C140" s="43">
        <f>D140+E140</f>
        <v>7260000</v>
      </c>
      <c r="D140" s="44">
        <f>SUM(D141:D150)</f>
        <v>0</v>
      </c>
      <c r="E140" s="45">
        <f>SUM(E141:E150)</f>
        <v>7260000</v>
      </c>
      <c r="F140" s="43">
        <f>G140+H140</f>
        <v>15640200</v>
      </c>
      <c r="G140" s="44">
        <f>SUM(G141:G150)</f>
        <v>0</v>
      </c>
      <c r="H140" s="45">
        <f>SUM(H141:H150)</f>
        <v>15640200</v>
      </c>
      <c r="I140" s="43">
        <f>J140+K140</f>
        <v>0</v>
      </c>
      <c r="J140" s="44">
        <f>SUM(J141:J150)</f>
        <v>0</v>
      </c>
      <c r="K140" s="45">
        <f>SUM(K141:K150)</f>
        <v>0</v>
      </c>
    </row>
    <row r="141" spans="1:11">
      <c r="A141" s="6" t="s">
        <v>165</v>
      </c>
      <c r="B141" s="7" t="s">
        <v>166</v>
      </c>
      <c r="C141" s="42">
        <f t="shared" ref="C141:C149" si="24">D141+E141</f>
        <v>0</v>
      </c>
      <c r="D141" s="39">
        <v>0</v>
      </c>
      <c r="E141" s="40">
        <v>0</v>
      </c>
      <c r="F141" s="42">
        <f t="shared" ref="F141:F150" si="25">G141+H141</f>
        <v>3545000</v>
      </c>
      <c r="G141" s="39">
        <v>0</v>
      </c>
      <c r="H141" s="40">
        <v>3545000</v>
      </c>
      <c r="I141" s="42">
        <f t="shared" ref="I141:I152" si="26">J141+K141</f>
        <v>0</v>
      </c>
      <c r="J141" s="39">
        <v>0</v>
      </c>
      <c r="K141" s="40">
        <v>0</v>
      </c>
    </row>
    <row r="142" spans="1:11">
      <c r="A142" s="6" t="s">
        <v>167</v>
      </c>
      <c r="B142" s="7" t="s">
        <v>168</v>
      </c>
      <c r="C142" s="42">
        <f t="shared" si="24"/>
        <v>3967000</v>
      </c>
      <c r="D142" s="39">
        <v>0</v>
      </c>
      <c r="E142" s="40">
        <v>3967000</v>
      </c>
      <c r="F142" s="42">
        <f t="shared" si="25"/>
        <v>4967000</v>
      </c>
      <c r="G142" s="39">
        <v>0</v>
      </c>
      <c r="H142" s="40">
        <v>4967000</v>
      </c>
      <c r="I142" s="42">
        <f t="shared" si="26"/>
        <v>0</v>
      </c>
      <c r="J142" s="39">
        <v>0</v>
      </c>
      <c r="K142" s="40">
        <v>0</v>
      </c>
    </row>
    <row r="143" spans="1:11" hidden="1">
      <c r="A143" s="6" t="s">
        <v>169</v>
      </c>
      <c r="B143" s="7" t="s">
        <v>170</v>
      </c>
      <c r="C143" s="42">
        <f t="shared" si="24"/>
        <v>0</v>
      </c>
      <c r="D143" s="39">
        <v>0</v>
      </c>
      <c r="E143" s="40">
        <v>0</v>
      </c>
      <c r="F143" s="42">
        <f t="shared" si="25"/>
        <v>0</v>
      </c>
      <c r="G143" s="39">
        <v>0</v>
      </c>
      <c r="H143" s="40">
        <v>0</v>
      </c>
      <c r="I143" s="42">
        <f t="shared" si="26"/>
        <v>0</v>
      </c>
      <c r="J143" s="39">
        <v>0</v>
      </c>
      <c r="K143" s="40">
        <v>0</v>
      </c>
    </row>
    <row r="144" spans="1:11">
      <c r="A144" s="6" t="s">
        <v>171</v>
      </c>
      <c r="B144" s="18" t="s">
        <v>201</v>
      </c>
      <c r="C144" s="42">
        <f t="shared" si="24"/>
        <v>2293000</v>
      </c>
      <c r="D144" s="39">
        <v>0</v>
      </c>
      <c r="E144" s="40">
        <v>2293000</v>
      </c>
      <c r="F144" s="42">
        <f t="shared" si="25"/>
        <v>2619000</v>
      </c>
      <c r="G144" s="39">
        <v>0</v>
      </c>
      <c r="H144" s="40">
        <v>2619000</v>
      </c>
      <c r="I144" s="42">
        <f t="shared" si="26"/>
        <v>0</v>
      </c>
      <c r="J144" s="39">
        <v>0</v>
      </c>
      <c r="K144" s="40">
        <v>0</v>
      </c>
    </row>
    <row r="145" spans="1:11" hidden="1">
      <c r="A145" s="6" t="s">
        <v>172</v>
      </c>
      <c r="B145" s="7" t="s">
        <v>173</v>
      </c>
      <c r="C145" s="42">
        <f t="shared" si="24"/>
        <v>0</v>
      </c>
      <c r="D145" s="39">
        <v>0</v>
      </c>
      <c r="E145" s="40">
        <v>0</v>
      </c>
      <c r="F145" s="42">
        <f t="shared" si="25"/>
        <v>0</v>
      </c>
      <c r="G145" s="39">
        <v>0</v>
      </c>
      <c r="H145" s="40">
        <v>0</v>
      </c>
      <c r="I145" s="42">
        <f t="shared" si="26"/>
        <v>0</v>
      </c>
      <c r="J145" s="39">
        <v>0</v>
      </c>
      <c r="K145" s="40">
        <v>0</v>
      </c>
    </row>
    <row r="146" spans="1:11">
      <c r="A146" s="6" t="s">
        <v>174</v>
      </c>
      <c r="B146" s="7" t="s">
        <v>175</v>
      </c>
      <c r="C146" s="42">
        <f t="shared" si="24"/>
        <v>0</v>
      </c>
      <c r="D146" s="39">
        <v>0</v>
      </c>
      <c r="E146" s="40">
        <v>0</v>
      </c>
      <c r="F146" s="42">
        <f t="shared" si="25"/>
        <v>1159200</v>
      </c>
      <c r="G146" s="39">
        <v>0</v>
      </c>
      <c r="H146" s="40">
        <v>1159200</v>
      </c>
      <c r="I146" s="42">
        <f t="shared" si="26"/>
        <v>0</v>
      </c>
      <c r="J146" s="39">
        <v>0</v>
      </c>
      <c r="K146" s="40">
        <v>0</v>
      </c>
    </row>
    <row r="147" spans="1:11" hidden="1">
      <c r="A147" s="6" t="s">
        <v>176</v>
      </c>
      <c r="B147" s="7" t="s">
        <v>177</v>
      </c>
      <c r="C147" s="42">
        <f t="shared" si="24"/>
        <v>0</v>
      </c>
      <c r="D147" s="39">
        <v>0</v>
      </c>
      <c r="E147" s="40">
        <v>0</v>
      </c>
      <c r="F147" s="42">
        <f t="shared" si="25"/>
        <v>0</v>
      </c>
      <c r="G147" s="39">
        <v>0</v>
      </c>
      <c r="H147" s="40">
        <v>0</v>
      </c>
      <c r="I147" s="42">
        <f t="shared" si="26"/>
        <v>0</v>
      </c>
      <c r="J147" s="39">
        <v>0</v>
      </c>
      <c r="K147" s="40">
        <v>0</v>
      </c>
    </row>
    <row r="148" spans="1:11">
      <c r="A148" s="6" t="s">
        <v>178</v>
      </c>
      <c r="B148" s="7" t="s">
        <v>179</v>
      </c>
      <c r="C148" s="42">
        <f t="shared" si="24"/>
        <v>1000000</v>
      </c>
      <c r="D148" s="39">
        <v>0</v>
      </c>
      <c r="E148" s="40">
        <v>1000000</v>
      </c>
      <c r="F148" s="42">
        <f t="shared" si="25"/>
        <v>1000000</v>
      </c>
      <c r="G148" s="39">
        <v>0</v>
      </c>
      <c r="H148" s="40">
        <v>1000000</v>
      </c>
      <c r="I148" s="42">
        <f t="shared" si="26"/>
        <v>0</v>
      </c>
      <c r="J148" s="39">
        <v>0</v>
      </c>
      <c r="K148" s="40">
        <v>0</v>
      </c>
    </row>
    <row r="149" spans="1:11" hidden="1">
      <c r="A149" s="6" t="s">
        <v>180</v>
      </c>
      <c r="B149" s="7" t="s">
        <v>181</v>
      </c>
      <c r="C149" s="42">
        <f t="shared" si="24"/>
        <v>0</v>
      </c>
      <c r="D149" s="39">
        <v>0</v>
      </c>
      <c r="E149" s="40">
        <v>0</v>
      </c>
      <c r="F149" s="42">
        <f t="shared" si="25"/>
        <v>0</v>
      </c>
      <c r="G149" s="39">
        <v>0</v>
      </c>
      <c r="H149" s="40">
        <v>0</v>
      </c>
      <c r="I149" s="42">
        <f t="shared" si="26"/>
        <v>0</v>
      </c>
      <c r="J149" s="39">
        <v>0</v>
      </c>
      <c r="K149" s="40">
        <v>0</v>
      </c>
    </row>
    <row r="150" spans="1:11" ht="30">
      <c r="A150" s="6" t="s">
        <v>182</v>
      </c>
      <c r="B150" s="18" t="s">
        <v>200</v>
      </c>
      <c r="C150" s="42">
        <v>0</v>
      </c>
      <c r="D150" s="39"/>
      <c r="E150" s="40">
        <v>0</v>
      </c>
      <c r="F150" s="42">
        <f t="shared" si="25"/>
        <v>2350000</v>
      </c>
      <c r="G150" s="39"/>
      <c r="H150" s="40">
        <v>2350000</v>
      </c>
      <c r="I150" s="42">
        <f t="shared" si="26"/>
        <v>0</v>
      </c>
      <c r="J150" s="39"/>
      <c r="K150" s="40"/>
    </row>
    <row r="151" spans="1:11" ht="28.5">
      <c r="A151" s="4" t="s">
        <v>183</v>
      </c>
      <c r="B151" s="14" t="s">
        <v>184</v>
      </c>
      <c r="C151" s="43">
        <f>D151+E151</f>
        <v>57336000</v>
      </c>
      <c r="D151" s="44">
        <f>D152+D155+D156+D157</f>
        <v>19130000</v>
      </c>
      <c r="E151" s="45">
        <f>E152+E155+E156+E157</f>
        <v>38206000</v>
      </c>
      <c r="F151" s="43">
        <f>G151+H151</f>
        <v>57336000</v>
      </c>
      <c r="G151" s="44">
        <f>G152+G155+G156+G157</f>
        <v>19130000</v>
      </c>
      <c r="H151" s="45">
        <f>H152+H155+H156+H157</f>
        <v>38206000</v>
      </c>
      <c r="I151" s="43">
        <f t="shared" si="26"/>
        <v>3219070</v>
      </c>
      <c r="J151" s="44">
        <f>J152+J155+J156+J157</f>
        <v>0</v>
      </c>
      <c r="K151" s="45">
        <f>K152+K155+K156+K157</f>
        <v>3219070</v>
      </c>
    </row>
    <row r="152" spans="1:11">
      <c r="A152" s="15" t="s">
        <v>185</v>
      </c>
      <c r="B152" s="7" t="s">
        <v>186</v>
      </c>
      <c r="C152" s="42">
        <f>D152+E152</f>
        <v>4988000</v>
      </c>
      <c r="D152" s="39">
        <f>D153+D154</f>
        <v>0</v>
      </c>
      <c r="E152" s="40">
        <v>4988000</v>
      </c>
      <c r="F152" s="42">
        <f>G152+H152</f>
        <v>4988000</v>
      </c>
      <c r="G152" s="39">
        <f>G153+G154</f>
        <v>0</v>
      </c>
      <c r="H152" s="40">
        <v>4988000</v>
      </c>
      <c r="I152" s="42">
        <f t="shared" si="26"/>
        <v>0</v>
      </c>
      <c r="J152" s="39">
        <v>0</v>
      </c>
      <c r="K152" s="40">
        <v>0</v>
      </c>
    </row>
    <row r="153" spans="1:11" hidden="1">
      <c r="A153" s="15"/>
      <c r="B153" s="7" t="s">
        <v>122</v>
      </c>
      <c r="C153" s="53"/>
      <c r="D153" s="54"/>
      <c r="E153" s="55"/>
      <c r="F153" s="53"/>
      <c r="G153" s="54"/>
      <c r="H153" s="55"/>
      <c r="I153" s="53"/>
      <c r="J153" s="54"/>
      <c r="K153" s="55"/>
    </row>
    <row r="154" spans="1:11" hidden="1">
      <c r="A154" s="15"/>
      <c r="B154" s="21"/>
      <c r="C154" s="53"/>
      <c r="D154" s="54"/>
      <c r="E154" s="55"/>
      <c r="F154" s="53"/>
      <c r="G154" s="54"/>
      <c r="H154" s="55"/>
      <c r="I154" s="53"/>
      <c r="J154" s="54"/>
      <c r="K154" s="55"/>
    </row>
    <row r="155" spans="1:11">
      <c r="A155" s="6" t="s">
        <v>187</v>
      </c>
      <c r="B155" s="7" t="s">
        <v>188</v>
      </c>
      <c r="C155" s="42">
        <f>D155+E155</f>
        <v>52348000</v>
      </c>
      <c r="D155" s="39">
        <v>19130000</v>
      </c>
      <c r="E155" s="40">
        <v>33218000</v>
      </c>
      <c r="F155" s="42">
        <f>G155+H155</f>
        <v>52348000</v>
      </c>
      <c r="G155" s="39">
        <f>D155</f>
        <v>19130000</v>
      </c>
      <c r="H155" s="40">
        <f>E155</f>
        <v>33218000</v>
      </c>
      <c r="I155" s="42">
        <f>J155+K155</f>
        <v>3219070</v>
      </c>
      <c r="J155" s="39">
        <v>0</v>
      </c>
      <c r="K155" s="40">
        <v>3219070</v>
      </c>
    </row>
    <row r="156" spans="1:11" hidden="1">
      <c r="A156" s="6" t="s">
        <v>189</v>
      </c>
      <c r="B156" s="7" t="s">
        <v>190</v>
      </c>
      <c r="C156" s="29">
        <f>D156+E156</f>
        <v>0</v>
      </c>
      <c r="D156" s="30">
        <v>0</v>
      </c>
      <c r="E156" s="31">
        <v>0</v>
      </c>
      <c r="F156" s="29">
        <f>G156+H156</f>
        <v>0</v>
      </c>
      <c r="G156" s="30">
        <v>0</v>
      </c>
      <c r="H156" s="31">
        <v>0</v>
      </c>
      <c r="I156" s="29">
        <f>J156+K156</f>
        <v>0</v>
      </c>
      <c r="J156" s="30">
        <v>0</v>
      </c>
      <c r="K156" s="31">
        <v>0</v>
      </c>
    </row>
    <row r="157" spans="1:11" ht="15.75" hidden="1" thickBot="1">
      <c r="A157" s="6" t="s">
        <v>191</v>
      </c>
      <c r="B157" s="22" t="s">
        <v>192</v>
      </c>
      <c r="C157" s="32">
        <f>D157+E157</f>
        <v>0</v>
      </c>
      <c r="D157" s="33">
        <v>0</v>
      </c>
      <c r="E157" s="34">
        <v>0</v>
      </c>
      <c r="F157" s="32">
        <f>G157+H157</f>
        <v>0</v>
      </c>
      <c r="G157" s="33">
        <v>0</v>
      </c>
      <c r="H157" s="34">
        <v>0</v>
      </c>
      <c r="I157" s="32">
        <f>J157+K157</f>
        <v>0</v>
      </c>
      <c r="J157" s="33">
        <v>0</v>
      </c>
      <c r="K157" s="34">
        <v>0</v>
      </c>
    </row>
    <row r="158" spans="1:11">
      <c r="A158" s="16"/>
      <c r="B158" s="23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>
      <c r="A159" s="16"/>
      <c r="B159" s="23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>
      <c r="A160" s="16"/>
      <c r="B160" s="23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>
      <c r="A161" s="16"/>
      <c r="B161" s="23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>
      <c r="A162" s="16"/>
      <c r="B162" s="24" t="s">
        <v>193</v>
      </c>
      <c r="C162" s="36"/>
      <c r="D162" s="35"/>
      <c r="E162" s="77" t="s">
        <v>198</v>
      </c>
      <c r="F162" s="78"/>
      <c r="G162" s="35"/>
      <c r="H162" s="35" t="s">
        <v>194</v>
      </c>
      <c r="I162" s="36"/>
      <c r="J162" s="77" t="s">
        <v>199</v>
      </c>
      <c r="K162" s="78"/>
    </row>
    <row r="163" spans="1:11">
      <c r="A163" s="16"/>
      <c r="B163" s="23"/>
      <c r="C163" s="37" t="s">
        <v>195</v>
      </c>
      <c r="D163" s="35"/>
      <c r="E163" s="79" t="s">
        <v>196</v>
      </c>
      <c r="F163" s="80"/>
      <c r="G163" s="35"/>
      <c r="H163" s="35"/>
      <c r="I163" s="37" t="s">
        <v>195</v>
      </c>
      <c r="J163" s="79" t="s">
        <v>196</v>
      </c>
      <c r="K163" s="80"/>
    </row>
    <row r="164" spans="1:11">
      <c r="A164" s="1"/>
      <c r="B164" s="17"/>
      <c r="C164" s="28"/>
      <c r="D164" s="28"/>
      <c r="E164" s="28"/>
      <c r="F164" s="28"/>
      <c r="G164" s="28"/>
      <c r="H164" s="38" t="s">
        <v>197</v>
      </c>
      <c r="I164" s="28"/>
      <c r="J164" s="28"/>
      <c r="K164" s="28"/>
    </row>
    <row r="165" spans="1:11">
      <c r="A165" s="1"/>
      <c r="B165" s="17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>
      <c r="A166" s="1"/>
      <c r="B166" s="17"/>
      <c r="C166" s="28"/>
      <c r="D166" s="28"/>
      <c r="E166" s="28"/>
      <c r="F166" s="28"/>
      <c r="G166" s="28"/>
      <c r="H166" s="28"/>
      <c r="I166" s="28"/>
      <c r="J166" s="28"/>
      <c r="K166" s="28"/>
    </row>
  </sheetData>
  <mergeCells count="17">
    <mergeCell ref="E162:F162"/>
    <mergeCell ref="J162:K162"/>
    <mergeCell ref="E163:F163"/>
    <mergeCell ref="J163:K163"/>
    <mergeCell ref="A1:K1"/>
    <mergeCell ref="A3:A6"/>
    <mergeCell ref="B3:B6"/>
    <mergeCell ref="C3:K3"/>
    <mergeCell ref="C4:E4"/>
    <mergeCell ref="F4:H4"/>
    <mergeCell ref="I4:K4"/>
    <mergeCell ref="C5:C6"/>
    <mergeCell ref="D5:E5"/>
    <mergeCell ref="F5:F6"/>
    <mergeCell ref="G5:H5"/>
    <mergeCell ref="I5:I6"/>
    <mergeCell ref="J5:K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Тазовский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2015-07-28T05:25:20Z</dcterms:modified>
</cp:coreProperties>
</file>